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G:\共有ドライブ\1部_省エネ診断\102_R06年度\070_各様式\作業中\（済）診断申込書\"/>
    </mc:Choice>
  </mc:AlternateContent>
  <xr:revisionPtr revIDLastSave="0" documentId="13_ncr:1_{E593ABC8-5D1F-43E9-BE12-4A55870D596A}" xr6:coauthVersionLast="47" xr6:coauthVersionMax="47" xr10:uidLastSave="{00000000-0000-0000-0000-000000000000}"/>
  <workbookProtection workbookAlgorithmName="SHA-512" workbookHashValue="uDRXO5aW+FB8lE8/k2gblQnF0hM0jcR3Ex7UrdrT/AWhcGuSOazbkJcf7uNESmABxGCP8q9MuC7IqWXcOnwW/g==" workbookSaltValue="DbHSRmaiIypppQGDmHQU9w==" workbookSpinCount="100000" lockStructure="1"/>
  <bookViews>
    <workbookView xWindow="30270" yWindow="1020" windowWidth="24480" windowHeight="14220" xr2:uid="{542C6653-91E6-49AE-960C-EAD787F3D6B6}"/>
  </bookViews>
  <sheets>
    <sheet name="申込書" sheetId="8" r:id="rId1"/>
    <sheet name="記入例" sheetId="14" r:id="rId2"/>
    <sheet name="Sheet1" sheetId="4" state="hidden" r:id="rId3"/>
    <sheet name="Sheet2 (2)" sheetId="12" state="hidden" r:id="rId4"/>
  </sheets>
  <definedNames>
    <definedName name="_xlnm.Print_Area" localSheetId="1">記入例!$A$1:$M$61</definedName>
    <definedName name="_xlnm.Print_Area" localSheetId="0">申込書!$A$1:$M$61</definedName>
    <definedName name="サービス業・他に分類されないもの">'Sheet2 (2)'!$S$4:$S$12</definedName>
    <definedName name="医療・福祉">'Sheet2 (2)'!$Q$4:$Q$6</definedName>
    <definedName name="運輸業・郵便業">'Sheet2 (2)'!$I$4:$I$11</definedName>
    <definedName name="卸売業・小売業">'Sheet2 (2)'!$J$4:$J$15</definedName>
    <definedName name="学術研究・専門・技術サービス業">'Sheet2 (2)'!$M$4:$M$7</definedName>
    <definedName name="漁業">'Sheet2 (2)'!$C$4:$C$5</definedName>
    <definedName name="教育・学習支援業">'Sheet2 (2)'!$P$4:$P$5</definedName>
    <definedName name="金融業・保険業">'Sheet2 (2)'!$K$4:$K$9</definedName>
    <definedName name="建設業">'Sheet2 (2)'!$E$4:$E$6</definedName>
    <definedName name="公務・他に分類されるものを除く">'Sheet2 (2)'!$T$4:$T$6</definedName>
    <definedName name="鉱業・採石業・砂利採取業">'Sheet2 (2)'!$D$4</definedName>
    <definedName name="宿泊業・飲食サービス業">'Sheet2 (2)'!$N$4:$N$6</definedName>
    <definedName name="情報通信業">'Sheet2 (2)'!$H$4:$H$8</definedName>
    <definedName name="生活関連サービス業・娯楽業">'Sheet2 (2)'!$O$4:$O$6</definedName>
    <definedName name="製造業">'Sheet2 (2)'!$F$4:$F$27</definedName>
    <definedName name="電気・ガス・熱供給・水道業">'Sheet2 (2)'!$G$4:$G$7</definedName>
    <definedName name="農業・林業">'Sheet2 (2)'!$B$4:$B$5</definedName>
    <definedName name="不動産業・物品賃貸業">'Sheet2 (2)'!$L$4:$L$6</definedName>
    <definedName name="複合サービス事業">'Sheet2 (2)'!$R$4:$R$5</definedName>
    <definedName name="分類">'Sheet2 (2)'!$B$3:$U$3</definedName>
    <definedName name="分類不能の産業">'Sheet2 (2)'!$U$4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 i="12" l="1"/>
  <c r="H2" i="12"/>
  <c r="I2" i="12"/>
  <c r="J2" i="12"/>
  <c r="K2" i="12"/>
  <c r="L2" i="12"/>
  <c r="M2" i="12"/>
  <c r="N2" i="12"/>
  <c r="O2" i="12"/>
  <c r="P2" i="12"/>
  <c r="Q2" i="12"/>
  <c r="R2" i="12"/>
  <c r="T2" i="12"/>
  <c r="U2" i="12"/>
  <c r="G2" i="12"/>
  <c r="F2" i="12"/>
  <c r="E2" i="12"/>
  <c r="D2" i="12"/>
  <c r="C2" i="12"/>
  <c r="B2" i="12"/>
  <c r="H46" i="8"/>
  <c r="H47" i="8" s="1"/>
  <c r="H48" i="8" s="1"/>
  <c r="H46" i="14" l="1"/>
  <c r="H47" i="14" s="1"/>
  <c r="A51" i="14"/>
  <c r="A51" i="8"/>
  <c r="H48" i="14" l="1"/>
  <c r="H49" i="14" s="1"/>
  <c r="H49" i="8" l="1"/>
  <c r="O4" i="4" a="1"/>
  <c r="O4" i="4" s="1"/>
  <c r="O3" i="4" a="1"/>
  <c r="O3" i="4" s="1"/>
  <c r="P4" i="4"/>
  <c r="P5" i="4"/>
  <c r="P6" i="4"/>
  <c r="P7" i="4"/>
  <c r="P8" i="4"/>
  <c r="P3"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4" i="4"/>
  <c r="H5" i="4"/>
  <c r="H6" i="4"/>
  <c r="H7" i="4"/>
  <c r="H8" i="4"/>
  <c r="H9" i="4"/>
  <c r="H10" i="4"/>
  <c r="H11" i="4"/>
  <c r="H12" i="4"/>
  <c r="H13" i="4"/>
  <c r="H14" i="4"/>
  <c r="H15" i="4"/>
  <c r="H16" i="4"/>
  <c r="H17" i="4"/>
  <c r="H18" i="4"/>
  <c r="H19" i="4"/>
  <c r="H20" i="4"/>
  <c r="H21" i="4"/>
  <c r="H3" i="4"/>
  <c r="Q3" i="4" a="1"/>
  <c r="Q3" i="4" s="1"/>
  <c r="G14" i="4" l="1" a="1"/>
  <c r="G14" i="4" s="1"/>
  <c r="G19" i="4" a="1"/>
  <c r="G19" i="4" s="1"/>
  <c r="G10" i="4" a="1"/>
  <c r="G10" i="4" s="1"/>
  <c r="G20" i="4" a="1"/>
  <c r="G20" i="4" s="1"/>
  <c r="G5" i="4" a="1"/>
  <c r="G5" i="4" s="1"/>
  <c r="G4" i="4" a="1"/>
  <c r="G4" i="4" s="1"/>
  <c r="G7" i="4" a="1"/>
  <c r="G7" i="4" s="1"/>
  <c r="G12" i="4" a="1"/>
  <c r="G12" i="4" s="1"/>
  <c r="G16" i="4" a="1"/>
  <c r="G16" i="4" s="1"/>
  <c r="G9" i="4" a="1"/>
  <c r="G9" i="4" s="1"/>
  <c r="G21" i="4" a="1"/>
  <c r="G21" i="4" s="1"/>
  <c r="G13" i="4" a="1"/>
  <c r="G13" i="4" s="1"/>
  <c r="G6" i="4" a="1"/>
  <c r="G6" i="4" s="1"/>
  <c r="G11" i="4" a="1"/>
  <c r="G11" i="4" s="1"/>
  <c r="G17" i="4" a="1"/>
  <c r="G17" i="4" s="1"/>
  <c r="G3" i="4" a="1"/>
  <c r="G3" i="4" s="1"/>
  <c r="G8" i="4" a="1"/>
  <c r="G8" i="4" s="1"/>
  <c r="G18" i="4" a="1"/>
  <c r="G18" i="4" s="1"/>
  <c r="G22" i="4" a="1"/>
  <c r="G22" i="4" s="1"/>
  <c r="G15" i="4" a="1"/>
  <c r="G1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帖佐 幸枝</author>
    <author>山岸 勇輝</author>
  </authors>
  <commentList>
    <comment ref="B40" authorId="0" shapeId="0" xr:uid="{8C421D50-DFF1-42C2-9EFC-9C0F69598B36}">
      <text>
        <r>
          <rPr>
            <b/>
            <sz val="9"/>
            <color indexed="81"/>
            <rFont val="MS P ゴシック"/>
            <family val="3"/>
            <charset val="128"/>
          </rPr>
          <t>プルダウンから選択してください。</t>
        </r>
      </text>
    </comment>
    <comment ref="B41" authorId="1" shapeId="0" xr:uid="{C733ECC0-FF57-49B2-BD80-5ECF5B9AE073}">
      <text>
        <r>
          <rPr>
            <b/>
            <sz val="9"/>
            <color indexed="81"/>
            <rFont val="MS P ゴシック"/>
            <family val="3"/>
            <charset val="128"/>
          </rPr>
          <t>プルダウンから選択してください。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帖佐 幸枝</author>
    <author>山岸 勇輝</author>
  </authors>
  <commentList>
    <comment ref="B40" authorId="0" shapeId="0" xr:uid="{3EB6A600-AB74-461D-9E53-5108498D9D59}">
      <text>
        <r>
          <rPr>
            <b/>
            <sz val="9"/>
            <color indexed="81"/>
            <rFont val="MS P ゴシック"/>
            <family val="3"/>
            <charset val="128"/>
          </rPr>
          <t>プルダウンから選択してください。</t>
        </r>
      </text>
    </comment>
    <comment ref="B41" authorId="1" shapeId="0" xr:uid="{7816D889-752E-420C-A984-AF917F064551}">
      <text>
        <r>
          <rPr>
            <b/>
            <sz val="9"/>
            <color indexed="81"/>
            <rFont val="MS P ゴシック"/>
            <family val="3"/>
            <charset val="128"/>
          </rPr>
          <t>プルダウンから選択してください。</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<sst xmlns="http://schemas.openxmlformats.org/spreadsheetml/2006/main" count="499" uniqueCount="248">
  <si>
    <t>会社名</t>
    <rPh sb="0" eb="2">
      <t>カイシャ</t>
    </rPh>
    <rPh sb="2" eb="3">
      <t>メイ</t>
    </rPh>
    <phoneticPr fontId="1"/>
  </si>
  <si>
    <t>郵便番号</t>
    <rPh sb="0" eb="4">
      <t>ユウビンバンゴウ</t>
    </rPh>
    <phoneticPr fontId="1"/>
  </si>
  <si>
    <t>住所</t>
    <rPh sb="0" eb="2">
      <t>ジュウショ</t>
    </rPh>
    <phoneticPr fontId="1"/>
  </si>
  <si>
    <t>建物名</t>
    <rPh sb="0" eb="3">
      <t>タテモノメイ</t>
    </rPh>
    <phoneticPr fontId="1"/>
  </si>
  <si>
    <t>担当者名</t>
    <rPh sb="0" eb="4">
      <t>タントウシャメイ</t>
    </rPh>
    <phoneticPr fontId="1"/>
  </si>
  <si>
    <t>担当者名(カナ)</t>
    <rPh sb="0" eb="4">
      <t>タントウシャメイ</t>
    </rPh>
    <phoneticPr fontId="1"/>
  </si>
  <si>
    <t>空調設備</t>
    <rPh sb="0" eb="4">
      <t>クウチョウセツビ</t>
    </rPh>
    <phoneticPr fontId="1"/>
  </si>
  <si>
    <t>照明設備</t>
    <rPh sb="0" eb="4">
      <t>ショウメイセツビ</t>
    </rPh>
    <phoneticPr fontId="1"/>
  </si>
  <si>
    <t>ボイラ・給湯器</t>
    <rPh sb="4" eb="7">
      <t>キュウトウキ</t>
    </rPh>
    <phoneticPr fontId="1"/>
  </si>
  <si>
    <t>工業炉</t>
    <rPh sb="0" eb="3">
      <t>コウギョウロ</t>
    </rPh>
    <phoneticPr fontId="1"/>
  </si>
  <si>
    <t>受変電設備</t>
    <rPh sb="0" eb="5">
      <t>ジュヘンデンセツビ</t>
    </rPh>
    <phoneticPr fontId="1"/>
  </si>
  <si>
    <t>冷凍冷蔵設備</t>
    <rPh sb="0" eb="4">
      <t>レイトウレイゾウ</t>
    </rPh>
    <rPh sb="4" eb="6">
      <t>セツビ</t>
    </rPh>
    <phoneticPr fontId="1"/>
  </si>
  <si>
    <t>コンプレッサ</t>
    <phoneticPr fontId="1"/>
  </si>
  <si>
    <t>生産設備</t>
    <rPh sb="0" eb="4">
      <t>セイサンセツビ</t>
    </rPh>
    <phoneticPr fontId="1"/>
  </si>
  <si>
    <t>給排水・排水処理</t>
    <rPh sb="0" eb="3">
      <t>キュウハイスイ</t>
    </rPh>
    <rPh sb="4" eb="8">
      <t>ハイスイショリ</t>
    </rPh>
    <phoneticPr fontId="1"/>
  </si>
  <si>
    <t>　事業者情報入力</t>
    <rPh sb="1" eb="4">
      <t>ジギョウシャ</t>
    </rPh>
    <rPh sb="4" eb="8">
      <t>ジョウホウニュウリョク</t>
    </rPh>
    <phoneticPr fontId="1"/>
  </si>
  <si>
    <t>※個人事業主、法人格のない社団等は「0」を入力してください。</t>
    <phoneticPr fontId="1"/>
  </si>
  <si>
    <r>
      <t>法人番号</t>
    </r>
    <r>
      <rPr>
        <sz val="8"/>
        <color theme="1"/>
        <rFont val="游ゴシック"/>
        <family val="3"/>
        <charset val="128"/>
        <scheme val="minor"/>
      </rPr>
      <t>（※）</t>
    </r>
    <rPh sb="0" eb="2">
      <t>ホウジン</t>
    </rPh>
    <rPh sb="2" eb="4">
      <t>バンゴウ</t>
    </rPh>
    <phoneticPr fontId="1"/>
  </si>
  <si>
    <t>※ドメイン拒否設定になっていないメールアドレスを入力してください。</t>
    <phoneticPr fontId="1"/>
  </si>
  <si>
    <r>
      <t>メールアドレス</t>
    </r>
    <r>
      <rPr>
        <sz val="11"/>
        <color theme="1"/>
        <rFont val="游ゴシック"/>
        <family val="3"/>
        <charset val="128"/>
        <scheme val="minor"/>
      </rPr>
      <t>（※）</t>
    </r>
    <phoneticPr fontId="1"/>
  </si>
  <si>
    <t>第一プルダウン</t>
    <rPh sb="0" eb="2">
      <t>ダイイチ</t>
    </rPh>
    <phoneticPr fontId="1"/>
  </si>
  <si>
    <t>第二プルダウン</t>
    <rPh sb="0" eb="2">
      <t>ダイニ</t>
    </rPh>
    <phoneticPr fontId="1"/>
  </si>
  <si>
    <t>業種大分類</t>
    <rPh sb="0" eb="2">
      <t>ギョウシュ</t>
    </rPh>
    <rPh sb="2" eb="5">
      <t>ダイブンルイ</t>
    </rPh>
    <phoneticPr fontId="1"/>
  </si>
  <si>
    <t>農業、林業</t>
  </si>
  <si>
    <t>漁業</t>
  </si>
  <si>
    <t>鉱業、採石業、砂利採取業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</si>
  <si>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</si>
  <si>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</si>
  <si>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</si>
  <si>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</si>
  <si>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</si>
  <si>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</si>
  <si>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</si>
  <si>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</si>
  <si>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</si>
  <si>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</si>
  <si>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</si>
  <si>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</si>
  <si>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</si>
  <si>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</si>
  <si>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</si>
  <si>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分類不能の産業</t>
  </si>
  <si>
    <t>農業</t>
  </si>
  <si>
    <t>林業</t>
  </si>
  <si>
    <t>漁業（水産養殖業を除く）</t>
  </si>
  <si>
    <t>水産養殖業</t>
  </si>
  <si>
    <t>総合工事業</t>
  </si>
  <si>
    <t>設備工事業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</si>
  <si>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</si>
  <si>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</si>
  <si>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</si>
  <si>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</si>
  <si>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</si>
  <si>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</si>
  <si>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</si>
  <si>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</si>
  <si>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</si>
  <si>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</si>
  <si>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</si>
  <si>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</si>
  <si>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</si>
  <si>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</si>
  <si>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</si>
  <si>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</si>
  <si>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</si>
  <si>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</si>
  <si>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</si>
  <si>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</si>
  <si>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</si>
  <si>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</si>
  <si>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</si>
  <si>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</si>
  <si>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</si>
  <si>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</si>
  <si>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</si>
  <si>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</si>
  <si>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</si>
  <si>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</si>
  <si>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</si>
  <si>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</si>
  <si>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</si>
  <si>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</si>
  <si>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</si>
  <si>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</si>
  <si>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</si>
  <si>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</si>
  <si>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</si>
  <si>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</si>
  <si>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</si>
  <si>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</si>
  <si>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</si>
  <si>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</si>
  <si>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</si>
  <si>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</si>
  <si>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</si>
  <si>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</si>
  <si>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</si>
  <si>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</si>
  <si>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</si>
  <si>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</si>
  <si>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</si>
  <si>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</si>
  <si>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</si>
  <si>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</si>
  <si>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</si>
  <si>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</si>
  <si>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</si>
  <si>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</si>
  <si>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</si>
  <si>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</si>
  <si>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</si>
  <si>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</si>
  <si>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</si>
  <si>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</si>
  <si>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</si>
  <si>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</si>
  <si>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</si>
  <si>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</si>
  <si>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</si>
  <si>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</si>
  <si>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</si>
  <si>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</si>
  <si>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</si>
  <si>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</si>
  <si>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</si>
  <si>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</si>
  <si>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</si>
  <si>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</si>
  <si>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</si>
  <si>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</si>
  <si>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</si>
  <si>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</si>
  <si>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</si>
  <si>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</si>
  <si>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</si>
  <si>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</si>
  <si>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建設業</t>
    <phoneticPr fontId="1"/>
  </si>
  <si>
    <t>業種（大分類）</t>
    <rPh sb="0" eb="2">
      <t>ギョウシュ</t>
    </rPh>
    <rPh sb="3" eb="4">
      <t>ダイ</t>
    </rPh>
    <rPh sb="4" eb="6">
      <t>ブンルイ</t>
    </rPh>
    <phoneticPr fontId="1"/>
  </si>
  <si>
    <t>業種（分類項目名）</t>
    <rPh sb="0" eb="2">
      <t>ギョウシュ</t>
    </rPh>
    <rPh sb="3" eb="8">
      <t>ブンルイコウモクメイ</t>
    </rPh>
    <phoneticPr fontId="1"/>
  </si>
  <si>
    <t>業種（分類項目名）</t>
    <rPh sb="5" eb="8">
      <t>コウモクメイ</t>
    </rPh>
    <phoneticPr fontId="1"/>
  </si>
  <si>
    <t>７）　 取引先からの紹介</t>
    <phoneticPr fontId="1"/>
  </si>
  <si>
    <t>６）　 金融機関からの紹介</t>
    <phoneticPr fontId="1"/>
  </si>
  <si>
    <t>５）　 メディア・メルマガ等</t>
    <phoneticPr fontId="1"/>
  </si>
  <si>
    <t>４）　 ウェブ検索（「省エネ診断」等で検索）</t>
    <phoneticPr fontId="1"/>
  </si>
  <si>
    <t>申込のきっかけリスト</t>
    <phoneticPr fontId="1"/>
  </si>
  <si>
    <t>１）　 資源エネルギー庁 ホームページやチラシ等</t>
    <phoneticPr fontId="1"/>
  </si>
  <si>
    <t>２）　 環境共創イニシアチブ ホームページやチラシ等</t>
    <phoneticPr fontId="1"/>
  </si>
  <si>
    <t>３）　 自治体のホームページ、紹介等</t>
    <phoneticPr fontId="1"/>
  </si>
  <si>
    <t>診断プラン</t>
    <rPh sb="0" eb="2">
      <t>シンダン</t>
    </rPh>
    <phoneticPr fontId="1"/>
  </si>
  <si>
    <t>診断希望設備</t>
    <rPh sb="0" eb="2">
      <t>シンダン</t>
    </rPh>
    <rPh sb="2" eb="6">
      <t>キボウセツビ</t>
    </rPh>
    <phoneticPr fontId="1"/>
  </si>
  <si>
    <t>上記の内容で間違いないことを宣誓します。</t>
    <rPh sb="0" eb="2">
      <t>ジョウキ</t>
    </rPh>
    <rPh sb="3" eb="5">
      <t>ナイヨウ</t>
    </rPh>
    <rPh sb="6" eb="8">
      <t>マチガ</t>
    </rPh>
    <rPh sb="14" eb="16">
      <t>センセイ</t>
    </rPh>
    <phoneticPr fontId="1"/>
  </si>
  <si>
    <t>診断費用</t>
    <rPh sb="0" eb="2">
      <t>シンダン</t>
    </rPh>
    <rPh sb="2" eb="4">
      <t>ヒヨウ</t>
    </rPh>
    <phoneticPr fontId="1"/>
  </si>
  <si>
    <t>診断負担額</t>
    <rPh sb="0" eb="5">
      <t>シンダンフタンガク</t>
    </rPh>
    <phoneticPr fontId="1"/>
  </si>
  <si>
    <t>消費税</t>
    <rPh sb="0" eb="3">
      <t>ショウヒゼイ</t>
    </rPh>
    <phoneticPr fontId="1"/>
  </si>
  <si>
    <t>診断負担額(税込)</t>
    <rPh sb="0" eb="5">
      <t>シンダンフタンガク</t>
    </rPh>
    <rPh sb="6" eb="8">
      <t>ゼイコミ</t>
    </rPh>
    <phoneticPr fontId="1"/>
  </si>
  <si>
    <t>診断コース</t>
    <rPh sb="0" eb="2">
      <t>シンダン</t>
    </rPh>
    <phoneticPr fontId="1"/>
  </si>
  <si>
    <t>省エネ診断コース</t>
    <rPh sb="0" eb="1">
      <t>ショウ</t>
    </rPh>
    <rPh sb="3" eb="5">
      <t>シンダン</t>
    </rPh>
    <phoneticPr fontId="1"/>
  </si>
  <si>
    <t>効果測定コース</t>
    <rPh sb="0" eb="4">
      <t>コウカソクテイ</t>
    </rPh>
    <phoneticPr fontId="1"/>
  </si>
  <si>
    <t>第一</t>
    <rPh sb="0" eb="2">
      <t>ダイイチ</t>
    </rPh>
    <phoneticPr fontId="1"/>
  </si>
  <si>
    <t>第二</t>
    <rPh sb="0" eb="2">
      <t>ダイニ</t>
    </rPh>
    <phoneticPr fontId="1"/>
  </si>
  <si>
    <t>単価</t>
    <rPh sb="0" eb="2">
      <t>タンカ</t>
    </rPh>
    <phoneticPr fontId="1"/>
  </si>
  <si>
    <t>123-0123</t>
    <phoneticPr fontId="1"/>
  </si>
  <si>
    <t>シンダン　タロウ</t>
    <phoneticPr fontId="1"/>
  </si>
  <si>
    <t>012-3456-7890</t>
    <phoneticPr fontId="1"/>
  </si>
  <si>
    <t>６）　 金融機関からの紹介</t>
  </si>
  <si>
    <t>456-4567</t>
    <phoneticPr fontId="1"/>
  </si>
  <si>
    <t>食料品製造業</t>
    <phoneticPr fontId="1"/>
  </si>
  <si>
    <t>インターネット附随サービス業</t>
    <rPh sb="7" eb="9">
      <t>フズイ</t>
    </rPh>
    <phoneticPr fontId="1"/>
  </si>
  <si>
    <t>職別工事業（設備工事業を除く）</t>
    <phoneticPr fontId="1"/>
  </si>
  <si>
    <t>　企業情報（申請者）</t>
    <rPh sb="1" eb="5">
      <t>キギョウジョウホウ</t>
    </rPh>
    <rPh sb="6" eb="9">
      <t>シンセイシャ</t>
    </rPh>
    <phoneticPr fontId="1"/>
  </si>
  <si>
    <t>　本社所在地</t>
    <rPh sb="1" eb="3">
      <t>ホンシャ</t>
    </rPh>
    <rPh sb="3" eb="6">
      <t>ショザイチ</t>
    </rPh>
    <phoneticPr fontId="1"/>
  </si>
  <si>
    <t>　担当者</t>
    <rPh sb="1" eb="3">
      <t>タントウ</t>
    </rPh>
    <rPh sb="3" eb="4">
      <t>シャ</t>
    </rPh>
    <phoneticPr fontId="1"/>
  </si>
  <si>
    <t>　申込のきっかけ</t>
    <rPh sb="1" eb="3">
      <t>モウシコミ</t>
    </rPh>
    <phoneticPr fontId="1"/>
  </si>
  <si>
    <t>　ご要望・ご相談</t>
    <rPh sb="2" eb="4">
      <t>ヨウボウ</t>
    </rPh>
    <rPh sb="6" eb="8">
      <t>ソウダン</t>
    </rPh>
    <phoneticPr fontId="1"/>
  </si>
  <si>
    <t>　希望診断メニュー</t>
    <rPh sb="1" eb="5">
      <t>キボウシンダン</t>
    </rPh>
    <phoneticPr fontId="1"/>
  </si>
  <si>
    <t>　ご確認事項</t>
    <rPh sb="2" eb="4">
      <t>カクニン</t>
    </rPh>
    <rPh sb="4" eb="6">
      <t>ジコウ</t>
    </rPh>
    <phoneticPr fontId="1"/>
  </si>
  <si>
    <t>日</t>
    <rPh sb="0" eb="1">
      <t>ニチ</t>
    </rPh>
    <phoneticPr fontId="1"/>
  </si>
  <si>
    <t>月</t>
    <rPh sb="0" eb="1">
      <t>ツキ</t>
    </rPh>
    <phoneticPr fontId="1"/>
  </si>
  <si>
    <t>✓</t>
  </si>
  <si>
    <t>会社法上の会社に該当しないもので、前年度もしくは直近1年間のエネルギー使用量（原油換算値）が1,500kl未満の事業所</t>
    <phoneticPr fontId="1"/>
  </si>
  <si>
    <t>デマンド</t>
    <phoneticPr fontId="1"/>
  </si>
  <si>
    <t>株式会社 診断希望</t>
    <phoneticPr fontId="1"/>
  </si>
  <si>
    <t>東京都中央区○○1丁目1−1</t>
    <phoneticPr fontId="1"/>
  </si>
  <si>
    <t>診断ビル1階</t>
    <phoneticPr fontId="1"/>
  </si>
  <si>
    <t>東京都区千代田区□□1丁目1−1</t>
    <phoneticPr fontId="1"/>
  </si>
  <si>
    <t>省エネ工場</t>
    <phoneticPr fontId="1"/>
  </si>
  <si>
    <t>診断　太郎</t>
    <phoneticPr fontId="1"/>
  </si>
  <si>
    <t>shindan@*******.com</t>
    <phoneticPr fontId="1"/>
  </si>
  <si>
    <t>株式会社　診断銀行</t>
    <phoneticPr fontId="1"/>
  </si>
  <si>
    <t>インターネット附随サービス業</t>
  </si>
  <si>
    <t>職別工事業（設備工事業を除く）</t>
  </si>
  <si>
    <t>食料品製造業</t>
  </si>
  <si>
    <t>農業・林業</t>
    <phoneticPr fontId="1"/>
  </si>
  <si>
    <t>鉱業・採石業・砂利採取業</t>
    <phoneticPr fontId="1"/>
  </si>
  <si>
    <t>製造業</t>
    <phoneticPr fontId="1"/>
  </si>
  <si>
    <t>電気・ガス・熱供給・水道業</t>
    <phoneticPr fontId="1"/>
  </si>
  <si>
    <t>情報通信業</t>
    <phoneticPr fontId="1"/>
  </si>
  <si>
    <t>運輸業・郵便業</t>
    <phoneticPr fontId="1"/>
  </si>
  <si>
    <t>卸売業・小売業</t>
    <phoneticPr fontId="1"/>
  </si>
  <si>
    <t>金融業・保険業</t>
    <phoneticPr fontId="1"/>
  </si>
  <si>
    <t>不動産業・物品賃貸業</t>
    <phoneticPr fontId="1"/>
  </si>
  <si>
    <t>学術研究・専門・技術サービス業</t>
    <phoneticPr fontId="1"/>
  </si>
  <si>
    <t>宿泊業・飲食サービス業</t>
    <phoneticPr fontId="1"/>
  </si>
  <si>
    <t>生活関連サービス業・娯楽業</t>
    <phoneticPr fontId="1"/>
  </si>
  <si>
    <t>教育・学習支援業</t>
    <phoneticPr fontId="1"/>
  </si>
  <si>
    <t>医療・福祉</t>
    <phoneticPr fontId="1"/>
  </si>
  <si>
    <t>複合サービス事業</t>
    <phoneticPr fontId="1"/>
  </si>
  <si>
    <t>サービス業・他に分類されないもの</t>
    <phoneticPr fontId="1"/>
  </si>
  <si>
    <t>公務・他に分類されるものを除く</t>
    <phoneticPr fontId="1"/>
  </si>
  <si>
    <t>分類不能の産業</t>
    <phoneticPr fontId="1"/>
  </si>
  <si>
    <t>ウォークスルー診断</t>
    <rPh sb="7" eb="9">
      <t>シンダン</t>
    </rPh>
    <phoneticPr fontId="1"/>
  </si>
  <si>
    <t>IT診断</t>
    <rPh sb="2" eb="4">
      <t>シンダン</t>
    </rPh>
    <phoneticPr fontId="1"/>
  </si>
  <si>
    <t>工場・事業所全体プラン(300kl診断プラン)</t>
    <rPh sb="0" eb="2">
      <t>コウジョウ</t>
    </rPh>
    <rPh sb="3" eb="6">
      <t>ジギョウショ</t>
    </rPh>
    <rPh sb="6" eb="8">
      <t>ゼンタイ</t>
    </rPh>
    <phoneticPr fontId="1"/>
  </si>
  <si>
    <t>設備単位プラン(１設備)</t>
    <rPh sb="0" eb="4">
      <t>セツビタンイ</t>
    </rPh>
    <rPh sb="9" eb="11">
      <t>セツビ</t>
    </rPh>
    <phoneticPr fontId="1"/>
  </si>
  <si>
    <t>設備単位プラン(２設備)</t>
    <rPh sb="0" eb="4">
      <t>セツビタンイ</t>
    </rPh>
    <rPh sb="9" eb="11">
      <t>セツビ</t>
    </rPh>
    <phoneticPr fontId="1"/>
  </si>
  <si>
    <t>工場・事業所全体プラン(1,500kl診断プラン)</t>
    <rPh sb="0" eb="2">
      <t>コウジョウ</t>
    </rPh>
    <rPh sb="3" eb="6">
      <t>ジギョウショ</t>
    </rPh>
    <rPh sb="6" eb="8">
      <t>ゼンタイ</t>
    </rPh>
    <phoneticPr fontId="1"/>
  </si>
  <si>
    <t>工場・事業所全体プラン(3,000kl診断プラン)</t>
    <rPh sb="0" eb="2">
      <t>コウジョウ</t>
    </rPh>
    <rPh sb="3" eb="6">
      <t>ジギョウショ</t>
    </rPh>
    <rPh sb="6" eb="8">
      <t>ゼンタイ</t>
    </rPh>
    <phoneticPr fontId="1"/>
  </si>
  <si>
    <t>工場・事業所全体プラン(カスタム診断プラン)</t>
    <rPh sb="0" eb="2">
      <t>コウジョウ</t>
    </rPh>
    <rPh sb="3" eb="6">
      <t>ジギョウショ</t>
    </rPh>
    <rPh sb="6" eb="8">
      <t>ゼンタイ</t>
    </rPh>
    <phoneticPr fontId="1"/>
  </si>
  <si>
    <t>支援活動区分</t>
    <rPh sb="0" eb="2">
      <t>シエン</t>
    </rPh>
    <rPh sb="2" eb="4">
      <t>カツドウ</t>
    </rPh>
    <rPh sb="4" eb="6">
      <t>クブン</t>
    </rPh>
    <phoneticPr fontId="1"/>
  </si>
  <si>
    <t>従業員数（人）</t>
    <rPh sb="0" eb="4">
      <t>ジュウギョウインスウ</t>
    </rPh>
    <rPh sb="5" eb="6">
      <t>ヒト</t>
    </rPh>
    <phoneticPr fontId="1"/>
  </si>
  <si>
    <r>
      <t xml:space="preserve">資本金（円）
</t>
    </r>
    <r>
      <rPr>
        <sz val="8"/>
        <color theme="1"/>
        <rFont val="游ゴシック"/>
        <family val="3"/>
        <charset val="128"/>
        <scheme val="minor"/>
      </rPr>
      <t>（※会社法上の会社の場合）</t>
    </r>
    <rPh sb="0" eb="3">
      <t>シホンキン</t>
    </rPh>
    <rPh sb="4" eb="5">
      <t>エン</t>
    </rPh>
    <rPh sb="9" eb="13">
      <t>カイシャホウジョウ</t>
    </rPh>
    <rPh sb="14" eb="16">
      <t>カイシャ</t>
    </rPh>
    <rPh sb="17" eb="19">
      <t>バアイ</t>
    </rPh>
    <phoneticPr fontId="1"/>
  </si>
  <si>
    <t>伴走支援</t>
    <rPh sb="0" eb="2">
      <t>バンソウ</t>
    </rPh>
    <rPh sb="2" eb="4">
      <t>シエン</t>
    </rPh>
    <phoneticPr fontId="1"/>
  </si>
  <si>
    <t>工場・事業所全体プラン</t>
    <rPh sb="0" eb="2">
      <t>コウジョウ</t>
    </rPh>
    <rPh sb="3" eb="6">
      <t>ジギョウショ</t>
    </rPh>
    <rPh sb="6" eb="8">
      <t>ゼンタイ</t>
    </rPh>
    <phoneticPr fontId="1"/>
  </si>
  <si>
    <t>「省エネ診断及び伴走支援の申し込みに関する同意事項」及び「個人情報の取得と利用について」</t>
    <phoneticPr fontId="1"/>
  </si>
  <si>
    <t xml:space="preserve">　各種ご確認事項 </t>
    <rPh sb="1" eb="3">
      <t>カクシュ</t>
    </rPh>
    <rPh sb="4" eb="6">
      <t>カクニン</t>
    </rPh>
    <rPh sb="6" eb="8">
      <t>ジコウ</t>
    </rPh>
    <phoneticPr fontId="1"/>
  </si>
  <si>
    <t>「省エネ診断及び伴走支援の申し込みに関する同意事項」及び「個人情報の取得と利用について」の内容について同意します。</t>
    <phoneticPr fontId="1"/>
  </si>
  <si>
    <t>省エネ診断・伴走支援申込書</t>
    <rPh sb="0" eb="1">
      <t>ショウ</t>
    </rPh>
    <rPh sb="3" eb="5">
      <t>シンダン</t>
    </rPh>
    <rPh sb="6" eb="10">
      <t>バンソウシエン</t>
    </rPh>
    <rPh sb="10" eb="11">
      <t>サル</t>
    </rPh>
    <rPh sb="12" eb="13">
      <t>ショ</t>
    </rPh>
    <phoneticPr fontId="1"/>
  </si>
  <si>
    <t>　実施場所</t>
    <rPh sb="1" eb="3">
      <t>ジッシ</t>
    </rPh>
    <rPh sb="3" eb="5">
      <t>バショ</t>
    </rPh>
    <phoneticPr fontId="1"/>
  </si>
  <si>
    <t>　ご希望の診断機関名</t>
    <rPh sb="2" eb="4">
      <t>キボウ</t>
    </rPh>
    <rPh sb="5" eb="7">
      <t>シンダン</t>
    </rPh>
    <rPh sb="7" eb="9">
      <t>キカン</t>
    </rPh>
    <rPh sb="9" eb="10">
      <t>メイ</t>
    </rPh>
    <phoneticPr fontId="1"/>
  </si>
  <si>
    <t>　以下のいずれかの条件を満たすことをご確認いただき、該当する片方のみにチェックをつけてください。</t>
    <rPh sb="1" eb="3">
      <t>イカ</t>
    </rPh>
    <rPh sb="9" eb="11">
      <t>ジョウケン</t>
    </rPh>
    <rPh sb="12" eb="13">
      <t>ミ</t>
    </rPh>
    <rPh sb="19" eb="21">
      <t>カクニン</t>
    </rPh>
    <phoneticPr fontId="1"/>
  </si>
  <si>
    <t>年</t>
    <phoneticPr fontId="1"/>
  </si>
  <si>
    <t>申請日　　令和</t>
    <phoneticPr fontId="1"/>
  </si>
  <si>
    <t>電話番号</t>
    <rPh sb="0" eb="4">
      <t>デンワバンゴウ</t>
    </rPh>
    <phoneticPr fontId="1"/>
  </si>
  <si>
    <t>１１） ウェブ広告</t>
    <phoneticPr fontId="1"/>
  </si>
  <si>
    <t>１２） その他</t>
    <phoneticPr fontId="1"/>
  </si>
  <si>
    <t>８）　 商工会議所の紹介、チラシ等</t>
    <phoneticPr fontId="1"/>
  </si>
  <si>
    <t>１０） 講習会・セミナー</t>
    <phoneticPr fontId="1"/>
  </si>
  <si>
    <r>
      <t>　紹介者（企業名）</t>
    </r>
    <r>
      <rPr>
        <b/>
        <sz val="9"/>
        <color theme="1"/>
        <rFont val="游ゴシック"/>
        <family val="3"/>
        <charset val="128"/>
        <scheme val="minor"/>
      </rPr>
      <t>※申込のきっかけで６）～８）のいずれかを選択した方</t>
    </r>
    <rPh sb="1" eb="4">
      <t>ショウカイシャ</t>
    </rPh>
    <rPh sb="5" eb="7">
      <t>キギョウ</t>
    </rPh>
    <rPh sb="7" eb="8">
      <t>メイ</t>
    </rPh>
    <rPh sb="10" eb="12">
      <t>モウシコミ</t>
    </rPh>
    <rPh sb="29" eb="31">
      <t>センタク</t>
    </rPh>
    <rPh sb="33" eb="34">
      <t>ホウ</t>
    </rPh>
    <phoneticPr fontId="1"/>
  </si>
  <si>
    <t>〇〇診断株式会社</t>
    <rPh sb="2" eb="4">
      <t>シンダン</t>
    </rPh>
    <phoneticPr fontId="1"/>
  </si>
  <si>
    <r>
      <t xml:space="preserve">中小企業基本法に定める中小企業者
</t>
    </r>
    <r>
      <rPr>
        <sz val="10"/>
        <color theme="1"/>
        <rFont val="游ゴシック"/>
        <family val="3"/>
        <charset val="128"/>
        <scheme val="minor"/>
      </rPr>
      <t>（「省エネ診断及び伴走支援の申し込みに関する同意事項」の【１．支援対象者要件】に記載の④（ア）～（エ）のいずれかの条件に該当する法人・個人事業主）</t>
    </r>
    <rPh sb="0" eb="4">
      <t>チュウショウキギョウ</t>
    </rPh>
    <rPh sb="4" eb="7">
      <t>キホンホウ</t>
    </rPh>
    <rPh sb="8" eb="9">
      <t>サダ</t>
    </rPh>
    <rPh sb="11" eb="13">
      <t>チュウショウ</t>
    </rPh>
    <rPh sb="13" eb="16">
      <t>キギョウシャ</t>
    </rPh>
    <rPh sb="19" eb="20">
      <t>ショウ</t>
    </rPh>
    <rPh sb="22" eb="24">
      <t>シンダン</t>
    </rPh>
    <rPh sb="24" eb="25">
      <t>オヨ</t>
    </rPh>
    <rPh sb="26" eb="28">
      <t>バンソウ</t>
    </rPh>
    <rPh sb="28" eb="30">
      <t>シエン</t>
    </rPh>
    <rPh sb="31" eb="32">
      <t>モウ</t>
    </rPh>
    <rPh sb="33" eb="34">
      <t>コ</t>
    </rPh>
    <rPh sb="36" eb="37">
      <t>カン</t>
    </rPh>
    <rPh sb="39" eb="41">
      <t>ドウイ</t>
    </rPh>
    <rPh sb="41" eb="43">
      <t>ジコウ</t>
    </rPh>
    <rPh sb="48" eb="53">
      <t>シエンタイショウシャ</t>
    </rPh>
    <rPh sb="53" eb="55">
      <t>ヨウケン</t>
    </rPh>
    <rPh sb="57" eb="59">
      <t>キサイ</t>
    </rPh>
    <rPh sb="74" eb="76">
      <t>ジョウケン</t>
    </rPh>
    <rPh sb="77" eb="79">
      <t>ガイトウ</t>
    </rPh>
    <rPh sb="81" eb="83">
      <t>ホウジン</t>
    </rPh>
    <rPh sb="84" eb="89">
      <t>コジンジギョウヌシ</t>
    </rPh>
    <phoneticPr fontId="1"/>
  </si>
  <si>
    <r>
      <t xml:space="preserve">中小企業基本法に定める中小企業者
</t>
    </r>
    <r>
      <rPr>
        <sz val="10"/>
        <color theme="1"/>
        <rFont val="游ゴシック"/>
        <family val="3"/>
        <charset val="128"/>
        <scheme val="minor"/>
      </rPr>
      <t>（「省エネ診断及び伴走支援の申し込みに関する同意事項」の【１．支援対象者要件】に記載の④（ア）～（エ）のいずれかの条件に該当する法人・個人事業主）</t>
    </r>
    <rPh sb="0" eb="4">
      <t>チュウショウキギョウ</t>
    </rPh>
    <rPh sb="4" eb="7">
      <t>キホンホウ</t>
    </rPh>
    <rPh sb="8" eb="9">
      <t>サダ</t>
    </rPh>
    <rPh sb="11" eb="13">
      <t>チュウショウ</t>
    </rPh>
    <rPh sb="13" eb="16">
      <t>キギョウシャ</t>
    </rPh>
    <phoneticPr fontId="1"/>
  </si>
  <si>
    <t>９）　 診断機関からの紹介</t>
    <phoneticPr fontId="1"/>
  </si>
  <si>
    <t>令和6年度補正 中小企業等エネルギー利用最適化推進事業費
（地域エネルギー利用最適化・省エネルギー診断拡充事業）</t>
    <rPh sb="0" eb="2">
      <t>レイワ</t>
    </rPh>
    <rPh sb="3" eb="5">
      <t>ネンド</t>
    </rPh>
    <rPh sb="5" eb="7">
      <t>ホセイ</t>
    </rPh>
    <rPh sb="8" eb="13">
      <t>チュウショウキギョウトウ</t>
    </rPh>
    <rPh sb="18" eb="23">
      <t>リヨウサイテキカ</t>
    </rPh>
    <rPh sb="23" eb="27">
      <t>スイシンジギョウ</t>
    </rPh>
    <rPh sb="27" eb="28">
      <t>ヒ</t>
    </rPh>
    <rPh sb="30" eb="32">
      <t>チイキ</t>
    </rPh>
    <rPh sb="37" eb="39">
      <t>リヨウ</t>
    </rPh>
    <rPh sb="39" eb="42">
      <t>サイテキカ</t>
    </rPh>
    <rPh sb="43" eb="44">
      <t>ショウ</t>
    </rPh>
    <rPh sb="49" eb="53">
      <t>シンダンカクジュウ</t>
    </rPh>
    <rPh sb="53" eb="55">
      <t>ジギョウ</t>
    </rPh>
    <phoneticPr fontId="1"/>
  </si>
  <si>
    <t>金属製品製造業</t>
    <phoneticPr fontId="1"/>
  </si>
  <si>
    <t>外国公務</t>
    <rPh sb="0" eb="4">
      <t>ガイコクコウム</t>
    </rPh>
    <phoneticPr fontId="1"/>
  </si>
  <si>
    <t>　診断・支援実施場所</t>
    <rPh sb="1" eb="3">
      <t>シンダン</t>
    </rPh>
    <rPh sb="4" eb="6">
      <t>シエン</t>
    </rPh>
    <rPh sb="6" eb="8">
      <t>ジッシ</t>
    </rPh>
    <rPh sb="8" eb="10">
      <t>バショ</t>
    </rPh>
    <phoneticPr fontId="1"/>
  </si>
  <si>
    <r>
      <t>　紹介者（企業名等）</t>
    </r>
    <r>
      <rPr>
        <b/>
        <sz val="9"/>
        <color theme="1"/>
        <rFont val="游ゴシック"/>
        <family val="3"/>
        <charset val="128"/>
        <scheme val="minor"/>
      </rPr>
      <t>※申込のきっかけで６）～８）のいずれかを選択した方</t>
    </r>
    <rPh sb="1" eb="4">
      <t>ショウカイシャ</t>
    </rPh>
    <rPh sb="5" eb="7">
      <t>キギョウ</t>
    </rPh>
    <rPh sb="7" eb="8">
      <t>メイ</t>
    </rPh>
    <rPh sb="8" eb="9">
      <t>トウ</t>
    </rPh>
    <rPh sb="11" eb="12">
      <t>モウ</t>
    </rPh>
    <rPh sb="12" eb="13">
      <t>コ</t>
    </rPh>
    <rPh sb="30" eb="32">
      <t>センタク</t>
    </rPh>
    <rPh sb="34" eb="35">
      <t>カタ</t>
    </rPh>
    <phoneticPr fontId="1"/>
  </si>
  <si>
    <t>運用改善を中心に相談したい。</t>
    <rPh sb="0" eb="4">
      <t>ウンヨウカイゼン</t>
    </rPh>
    <rPh sb="5" eb="7">
      <t>チュウシン</t>
    </rPh>
    <rPh sb="8" eb="10">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</si>
</sst>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
    <numFmt numFmtId="177" formatCode="0_ "/>
    <numFmt numFmtId="178" formatCode="0&quot;人&quot;"/>
  </numFmts>
  <fonts count="16">
    <font>
      <sz val="11"/>
      <color theme="1"/>
      <name val="游ゴシック"/>
      <family val="2"/>
      <charset val="128"/>
      <scheme val="minor"/>
    </font>
    <font>
      <sz val="6"/>
      <name val="游ゴシック"/>
      <family val="2"/>
      <charset val="128"/>
      <scheme val="minor"/>
    </font>
    <font>
      <b/>
      <sz val="9"/>
      <color indexed="81"/>
      <name val="MS P ゴシック"/>
      <family val="3"/>
      <charset val="128"/>
    </font>
    <font>
      <b/>
      <sz val="14"/>
      <color theme="0"/>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1"/>
      <color rgb="FF000000"/>
      <name val="游ゴシック"/>
      <family val="3"/>
      <charset val="128"/>
      <scheme val="minor"/>
    </font>
    <font>
      <b/>
      <sz val="9"/>
      <color theme="1"/>
      <name val="游ゴシック"/>
      <family val="3"/>
      <charset val="128"/>
      <scheme val="minor"/>
    </font>
    <font>
      <b/>
      <sz val="18"/>
      <color theme="1"/>
      <name val="游ゴシック"/>
      <family val="3"/>
      <charset val="128"/>
      <scheme val="minor"/>
    </font>
    <font>
      <sz val="11"/>
      <color theme="1"/>
      <name val="游ゴシック"/>
      <family val="2"/>
      <charset val="128"/>
      <scheme val="minor"/>
    </font>
    <font>
      <sz val="12"/>
      <color theme="1"/>
      <name val="游ゴシック"/>
      <family val="3"/>
      <charset val="128"/>
      <scheme val="minor"/>
    </font>
    <font>
      <u/>
      <sz val="11"/>
      <color theme="10"/>
      <name val="游ゴシック"/>
      <family val="2"/>
      <charset val="128"/>
      <scheme val="minor"/>
    </font>
    <font>
      <sz val="10"/>
      <color theme="1"/>
      <name val="游ゴシック"/>
      <family val="3"/>
      <charset val="128"/>
      <scheme val="minor"/>
    </font>
    <font>
      <b/>
      <sz val="14"/>
      <color theme="4"/>
      <name val="游ゴシック"/>
      <family val="3"/>
      <charset val="128"/>
      <scheme val="minor"/>
    </font>
  </fonts>
  <fills count="6">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3" tint="0.89999084444715716"/>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tted">
        <color indexed="64"/>
      </top>
      <bottom style="double">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right style="dotted">
        <color indexed="64"/>
      </right>
      <top style="thin">
        <color indexed="64"/>
      </top>
      <bottom style="dotted">
        <color indexed="64"/>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dotted">
        <color indexed="64"/>
      </left>
      <right/>
      <top style="dotted">
        <color indexed="64"/>
      </top>
      <bottom style="double">
        <color indexed="64"/>
      </bottom>
      <diagonal/>
    </border>
    <border>
      <left/>
      <right style="thin">
        <color indexed="64"/>
      </right>
      <top style="dotted">
        <color indexed="64"/>
      </top>
      <bottom style="double">
        <color indexed="64"/>
      </bottom>
      <diagonal/>
    </border>
  </borders>
  <cellStyleXfs count="3">
    <xf numFmtId="0" fontId="0" fillId="0" borderId="0">
      <alignment vertical="center"/>
    </xf>
    <xf numFmtId="38" fontId="11"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126">
    <xf numFmtId="0" fontId="0" fillId="0" borderId="0" xfId="0">
      <alignment vertical="center"/>
    </xf>
    <xf numFmtId="0" fontId="3" fillId="2" borderId="0" xfId="0" applyFont="1" applyFill="1">
      <alignment vertical="center"/>
    </xf>
    <xf numFmtId="0" fontId="5" fillId="0" borderId="0" xfId="0" applyFont="1">
      <alignment vertical="center"/>
    </xf>
    <xf numFmtId="0" fontId="5" fillId="2" borderId="0" xfId="0" applyFont="1" applyFill="1">
      <alignmen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right" vertical="center"/>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8" fillId="0" borderId="0" xfId="0" applyFont="1">
      <alignment vertical="center"/>
    </xf>
    <xf numFmtId="0" fontId="0" fillId="0" borderId="0" xfId="0" applyAlignment="1"/>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0" fillId="4" borderId="0" xfId="0" applyFill="1">
      <alignment vertical="center"/>
    </xf>
    <xf numFmtId="0" fontId="6" fillId="0" borderId="0" xfId="0" applyFont="1" applyAlignment="1">
      <alignment horizontal="right" vertical="center"/>
    </xf>
    <xf numFmtId="0" fontId="4" fillId="5" borderId="0" xfId="0" applyFont="1" applyFill="1" applyAlignment="1">
      <alignment horizontal="left"/>
    </xf>
    <xf numFmtId="0" fontId="5" fillId="5" borderId="0" xfId="0" applyFont="1" applyFill="1">
      <alignment vertical="center"/>
    </xf>
    <xf numFmtId="0" fontId="4" fillId="5" borderId="4" xfId="0" applyFont="1" applyFill="1" applyBorder="1" applyAlignment="1">
      <alignment horizontal="left"/>
    </xf>
    <xf numFmtId="0" fontId="4" fillId="5" borderId="0" xfId="0" applyFont="1" applyFill="1" applyAlignment="1">
      <alignment horizontal="left" vertical="center"/>
    </xf>
    <xf numFmtId="0" fontId="5" fillId="5" borderId="0" xfId="0" applyFont="1" applyFill="1" applyAlignment="1">
      <alignment horizontal="center" vertical="center"/>
    </xf>
    <xf numFmtId="0" fontId="4" fillId="5" borderId="5" xfId="0" applyFont="1" applyFill="1" applyBorder="1" applyAlignment="1"/>
    <xf numFmtId="0" fontId="5" fillId="5" borderId="9" xfId="0" applyFont="1" applyFill="1" applyBorder="1" applyAlignment="1">
      <alignment horizontal="center" vertical="center"/>
    </xf>
    <xf numFmtId="0" fontId="12" fillId="0" borderId="0" xfId="0" applyFont="1" applyAlignment="1">
      <alignment horizontal="right" vertical="center"/>
    </xf>
    <xf numFmtId="176" fontId="5" fillId="0" borderId="0" xfId="1" applyNumberFormat="1" applyFont="1" applyFill="1" applyBorder="1" applyAlignment="1">
      <alignment horizontal="center" vertical="center"/>
    </xf>
    <xf numFmtId="176" fontId="5" fillId="0" borderId="0" xfId="1" applyNumberFormat="1" applyFont="1" applyFill="1" applyAlignment="1">
      <alignment horizontal="center" vertical="center"/>
    </xf>
    <xf numFmtId="0" fontId="5" fillId="0" borderId="9" xfId="0" applyFont="1" applyBorder="1">
      <alignment vertical="center"/>
    </xf>
    <xf numFmtId="0" fontId="12" fillId="0" borderId="0" xfId="0" applyFont="1" applyProtection="1">
      <alignment vertical="center"/>
      <protection locked="0"/>
    </xf>
    <xf numFmtId="0" fontId="5" fillId="0" borderId="17" xfId="0" applyFont="1" applyBorder="1" applyAlignment="1" applyProtection="1">
      <alignment horizontal="center" vertical="center"/>
      <protection locked="0"/>
    </xf>
    <xf numFmtId="0" fontId="0" fillId="3" borderId="0" xfId="0" applyFill="1">
      <alignment vertical="center"/>
    </xf>
    <xf numFmtId="0" fontId="0" fillId="0" borderId="0" xfId="0" applyAlignment="1">
      <alignment vertical="center" wrapText="1"/>
    </xf>
    <xf numFmtId="0" fontId="14" fillId="0" borderId="0" xfId="0" applyFont="1" applyAlignment="1">
      <alignment horizontal="left" vertical="center" wrapText="1"/>
    </xf>
    <xf numFmtId="0" fontId="12" fillId="0" borderId="0" xfId="0" applyFont="1" applyAlignment="1">
      <alignment horizontal="center" vertical="center"/>
    </xf>
    <xf numFmtId="0" fontId="4" fillId="5" borderId="7" xfId="0" applyFont="1" applyFill="1" applyBorder="1" applyAlignment="1">
      <alignment horizontal="left"/>
    </xf>
    <xf numFmtId="0" fontId="5" fillId="5" borderId="5" xfId="0" applyFont="1" applyFill="1" applyBorder="1" applyAlignment="1">
      <alignment horizontal="center" vertical="center"/>
    </xf>
    <xf numFmtId="0" fontId="5" fillId="5" borderId="8" xfId="0" applyFont="1" applyFill="1" applyBorder="1" applyAlignment="1">
      <alignment horizontal="center" vertical="center"/>
    </xf>
    <xf numFmtId="0" fontId="12" fillId="0" borderId="0" xfId="0" applyFont="1">
      <alignment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2" xfId="0" applyFont="1" applyBorder="1" applyAlignment="1">
      <alignment horizontal="center" vertical="center"/>
    </xf>
    <xf numFmtId="0" fontId="5" fillId="0" borderId="15" xfId="0" applyFont="1" applyBorder="1" applyAlignment="1">
      <alignment horizontal="center" vertical="center"/>
    </xf>
    <xf numFmtId="0" fontId="5" fillId="0" borderId="23" xfId="0" applyFont="1" applyBorder="1" applyAlignment="1">
      <alignment horizontal="center" vertical="center"/>
    </xf>
    <xf numFmtId="0" fontId="5" fillId="0" borderId="7" xfId="0" applyFont="1" applyBorder="1" applyAlignment="1">
      <alignment horizontal="center" vertical="center"/>
    </xf>
    <xf numFmtId="0" fontId="5" fillId="0" borderId="24" xfId="0" applyFont="1" applyBorder="1" applyAlignment="1">
      <alignment horizontal="center" vertical="center"/>
    </xf>
    <xf numFmtId="0" fontId="5" fillId="3" borderId="4"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3" xfId="0" applyFont="1" applyFill="1" applyBorder="1" applyAlignment="1">
      <alignment horizontal="center" vertical="center"/>
    </xf>
    <xf numFmtId="176" fontId="5" fillId="3" borderId="0" xfId="1" applyNumberFormat="1" applyFont="1" applyFill="1" applyBorder="1" applyAlignment="1">
      <alignment horizontal="center" vertical="center"/>
    </xf>
    <xf numFmtId="176" fontId="5" fillId="3" borderId="9" xfId="1" applyNumberFormat="1" applyFont="1" applyFill="1" applyBorder="1" applyAlignment="1">
      <alignment horizontal="center" vertical="center"/>
    </xf>
    <xf numFmtId="0" fontId="3" fillId="2" borderId="0" xfId="0" applyFont="1" applyFill="1" applyAlignment="1">
      <alignment horizontal="lef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4" fillId="0" borderId="0" xfId="0" applyFont="1" applyAlignment="1">
      <alignment horizontal="left" vertical="center" wrapText="1"/>
    </xf>
    <xf numFmtId="0" fontId="10" fillId="0" borderId="0" xfId="0" applyFont="1" applyAlignment="1">
      <alignment horizontal="center" vertical="center"/>
    </xf>
    <xf numFmtId="0" fontId="5" fillId="0" borderId="15"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177" fontId="5" fillId="0" borderId="4" xfId="0" applyNumberFormat="1" applyFont="1" applyBorder="1" applyAlignment="1" applyProtection="1">
      <alignment horizontal="center" vertical="center"/>
      <protection locked="0"/>
    </xf>
    <xf numFmtId="177" fontId="5" fillId="0" borderId="8" xfId="0" applyNumberFormat="1" applyFont="1" applyBorder="1" applyAlignment="1" applyProtection="1">
      <alignment horizontal="center" vertical="center"/>
      <protection locked="0"/>
    </xf>
    <xf numFmtId="177" fontId="5" fillId="0" borderId="3" xfId="0" applyNumberFormat="1" applyFont="1" applyBorder="1" applyAlignment="1" applyProtection="1">
      <alignment horizontal="center" vertical="center"/>
      <protection locked="0"/>
    </xf>
    <xf numFmtId="0" fontId="6" fillId="0" borderId="0" xfId="0" applyFont="1" applyAlignment="1">
      <alignment horizontal="right" vertical="center"/>
    </xf>
    <xf numFmtId="0" fontId="5" fillId="5" borderId="9" xfId="0" applyFont="1" applyFill="1" applyBorder="1" applyAlignment="1">
      <alignment horizontal="center" vertical="center"/>
    </xf>
    <xf numFmtId="0" fontId="5" fillId="5" borderId="0" xfId="0" applyFont="1" applyFill="1" applyAlignment="1">
      <alignment horizontal="center" vertical="center"/>
    </xf>
    <xf numFmtId="178" fontId="5" fillId="0" borderId="4" xfId="0" applyNumberFormat="1" applyFont="1" applyBorder="1" applyAlignment="1" applyProtection="1">
      <alignment horizontal="center" vertical="center"/>
      <protection locked="0"/>
    </xf>
    <xf numFmtId="178" fontId="5" fillId="0" borderId="8" xfId="0" applyNumberFormat="1" applyFont="1" applyBorder="1" applyAlignment="1" applyProtection="1">
      <alignment horizontal="center" vertical="center"/>
      <protection locked="0"/>
    </xf>
    <xf numFmtId="178" fontId="5" fillId="0" borderId="3" xfId="0" applyNumberFormat="1" applyFont="1" applyBorder="1" applyAlignment="1" applyProtection="1">
      <alignment horizontal="center" vertical="center"/>
      <protection locked="0"/>
    </xf>
    <xf numFmtId="176" fontId="5" fillId="0" borderId="4" xfId="0" applyNumberFormat="1" applyFont="1" applyBorder="1" applyAlignment="1" applyProtection="1">
      <alignment horizontal="center" vertical="center"/>
      <protection locked="0"/>
    </xf>
    <xf numFmtId="176" fontId="5" fillId="0" borderId="8" xfId="0" applyNumberFormat="1" applyFont="1" applyBorder="1" applyAlignment="1" applyProtection="1">
      <alignment horizontal="center" vertical="center"/>
      <protection locked="0"/>
    </xf>
    <xf numFmtId="176" fontId="5" fillId="0" borderId="3" xfId="0" applyNumberFormat="1" applyFont="1" applyBorder="1" applyAlignment="1" applyProtection="1">
      <alignment horizontal="center" vertical="center"/>
      <protection locked="0"/>
    </xf>
    <xf numFmtId="0" fontId="5" fillId="5" borderId="5" xfId="0" applyFont="1" applyFill="1" applyBorder="1" applyAlignment="1">
      <alignment horizontal="center" vertical="center"/>
    </xf>
    <xf numFmtId="176" fontId="5" fillId="0" borderId="9" xfId="1" applyNumberFormat="1" applyFont="1" applyFill="1" applyBorder="1" applyAlignment="1">
      <alignment horizontal="right" vertical="center"/>
    </xf>
    <xf numFmtId="176" fontId="5" fillId="3" borderId="0" xfId="1" applyNumberFormat="1" applyFont="1" applyFill="1" applyAlignment="1">
      <alignment horizontal="center" vertical="center"/>
    </xf>
    <xf numFmtId="0" fontId="4" fillId="0" borderId="4"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5" borderId="8" xfId="0" applyFont="1" applyFill="1" applyBorder="1" applyAlignment="1">
      <alignment horizontal="left" wrapText="1"/>
    </xf>
    <xf numFmtId="0" fontId="5" fillId="0" borderId="0" xfId="0" applyFont="1" applyAlignment="1">
      <alignment horizontal="center" vertical="center"/>
    </xf>
    <xf numFmtId="0" fontId="5" fillId="0" borderId="16"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4" fillId="5" borderId="4" xfId="0" applyFont="1" applyFill="1" applyBorder="1" applyAlignment="1">
      <alignment horizontal="left"/>
    </xf>
    <xf numFmtId="0" fontId="4" fillId="5" borderId="8" xfId="0" applyFont="1" applyFill="1" applyBorder="1" applyAlignment="1">
      <alignment horizontal="left"/>
    </xf>
    <xf numFmtId="0" fontId="4" fillId="5" borderId="3" xfId="0" applyFont="1" applyFill="1" applyBorder="1" applyAlignment="1">
      <alignment horizontal="left"/>
    </xf>
    <xf numFmtId="0" fontId="15" fillId="0" borderId="0" xfId="0" applyFont="1" applyAlignment="1">
      <alignment horizontal="center" vertical="center"/>
    </xf>
    <xf numFmtId="176" fontId="5" fillId="0" borderId="0" xfId="1" applyNumberFormat="1" applyFont="1" applyFill="1" applyAlignment="1">
      <alignment horizontal="right" vertical="center"/>
    </xf>
    <xf numFmtId="176" fontId="5" fillId="0" borderId="0" xfId="1" applyNumberFormat="1" applyFont="1" applyFill="1" applyBorder="1" applyAlignment="1">
      <alignment horizontal="righ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4" fillId="0" borderId="25" xfId="0" applyFont="1" applyBorder="1" applyAlignment="1">
      <alignment horizontal="right" vertical="center"/>
    </xf>
    <xf numFmtId="0" fontId="5" fillId="0" borderId="18" xfId="0" applyFont="1" applyBorder="1" applyAlignment="1">
      <alignment horizontal="right" vertical="center"/>
    </xf>
    <xf numFmtId="0" fontId="5" fillId="0" borderId="26" xfId="0" applyFont="1" applyBorder="1" applyAlignment="1">
      <alignment horizontal="right" vertical="center"/>
    </xf>
    <xf numFmtId="0" fontId="5" fillId="0" borderId="3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9"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27" xfId="0" applyFont="1" applyBorder="1" applyAlignment="1">
      <alignment horizontal="left" vertical="center" wrapText="1"/>
    </xf>
    <xf numFmtId="0" fontId="5" fillId="0" borderId="11" xfId="0" applyFont="1" applyBorder="1" applyAlignment="1">
      <alignment horizontal="left" vertical="center" wrapText="1"/>
    </xf>
    <xf numFmtId="0" fontId="5" fillId="0" borderId="30" xfId="0" applyFont="1" applyBorder="1" applyAlignment="1">
      <alignment horizontal="left" vertical="center" wrapText="1"/>
    </xf>
    <xf numFmtId="0" fontId="5" fillId="5" borderId="21" xfId="0" applyFont="1" applyFill="1" applyBorder="1" applyAlignment="1">
      <alignment horizontal="left" vertical="center"/>
    </xf>
    <xf numFmtId="0" fontId="5" fillId="5" borderId="0" xfId="0" applyFont="1" applyFill="1" applyAlignment="1">
      <alignment horizontal="left" vertical="center"/>
    </xf>
    <xf numFmtId="0" fontId="13" fillId="0" borderId="4" xfId="2" applyBorder="1" applyAlignment="1" applyProtection="1">
      <alignment horizontal="center" vertical="center"/>
      <protection locked="0"/>
    </xf>
    <xf numFmtId="0" fontId="4" fillId="0" borderId="18" xfId="0" applyFont="1" applyBorder="1" applyAlignment="1">
      <alignment horizontal="right" vertical="center"/>
    </xf>
    <xf numFmtId="0" fontId="4" fillId="0" borderId="26" xfId="0" applyFont="1" applyBorder="1" applyAlignment="1">
      <alignment horizontal="right" vertical="center"/>
    </xf>
    <xf numFmtId="0" fontId="0" fillId="0" borderId="0" xfId="0" applyProtection="1">
      <alignment vertical="center"/>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20">
    <dxf>
      <fill>
        <patternFill patternType="darkGray">
          <bgColor theme="0"/>
        </patternFill>
      </fill>
    </dxf>
    <dxf>
      <fill>
        <patternFill patternType="darkGray">
          <bgColor theme="0"/>
        </patternFill>
      </fill>
    </dxf>
    <dxf>
      <fill>
        <patternFill>
          <bgColor rgb="FFFFFFB9"/>
        </patternFill>
      </fill>
    </dxf>
    <dxf>
      <fill>
        <patternFill>
          <bgColor rgb="FFFFFFB9"/>
        </patternFill>
      </fill>
    </dxf>
    <dxf>
      <fill>
        <patternFill>
          <bgColor rgb="FFFFFFB9"/>
        </patternFill>
      </fill>
    </dxf>
    <dxf>
      <fill>
        <patternFill>
          <bgColor rgb="FFFFFFB9"/>
        </patternFill>
      </fill>
    </dxf>
    <dxf>
      <fill>
        <patternFill>
          <bgColor rgb="FFFFFFB9"/>
        </patternFill>
      </fill>
    </dxf>
    <dxf>
      <fill>
        <patternFill>
          <bgColor rgb="FFFFFFB9"/>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darkGray">
          <bgColor theme="0"/>
        </patternFill>
      </fill>
    </dxf>
    <dxf>
      <fill>
        <patternFill patternType="darkGray">
          <bgColor theme="0"/>
        </patternFill>
      </fill>
    </dxf>
    <dxf>
      <fill>
        <patternFill>
          <bgColor rgb="FFFFFFB9"/>
        </patternFill>
      </fill>
    </dxf>
    <dxf>
      <fill>
        <patternFill>
          <bgColor rgb="FFFFFFB9"/>
        </patternFill>
      </fill>
    </dxf>
    <dxf>
      <fill>
        <patternFill>
          <bgColor rgb="FFFFFFB9"/>
        </patternFill>
      </fill>
    </dxf>
    <dxf>
      <fill>
        <patternFill>
          <bgColor rgb="FFFFFFB9"/>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B9"/>
      <color rgb="FFFFFFEB"/>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Types" Target="richData/rdRichValueTypes.xml"/><Relationship Id="rId5" Type="http://schemas.openxmlformats.org/officeDocument/2006/relationships/theme" Target="theme/theme1.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worksheet" Target="worksheets/sheet4.xml"/><Relationship Id="rId9" Type="http://schemas.microsoft.com/office/2017/06/relationships/rdRichValue" Target="richData/rdrichvalue.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14</xdr:col>
      <xdr:colOff>164914</xdr:colOff>
      <xdr:row>50</xdr:row>
      <xdr:rowOff>160058</xdr:rowOff>
    </xdr:from>
    <xdr:to>
      <xdr:col>17</xdr:col>
      <xdr:colOff>256989</xdr:colOff>
      <xdr:row>55</xdr:row>
      <xdr:rowOff>8405</xdr:rowOff>
    </xdr:to>
    <xdr:sp macro="" textlink="">
      <xdr:nvSpPr>
        <xdr:cNvPr id="2" name="吹き出し: 線 1">
          <a:extLst>
            <a:ext uri="{FF2B5EF4-FFF2-40B4-BE49-F238E27FC236}">
              <a16:creationId xmlns:a16="http://schemas.microsoft.com/office/drawing/2014/main" id="{0E192BE5-C121-4422-A66D-6B55D279B42A}"/>
            </a:ext>
          </a:extLst>
        </xdr:cNvPr>
        <xdr:cNvSpPr/>
      </xdr:nvSpPr>
      <xdr:spPr>
        <a:xfrm>
          <a:off x="10179771" y="14964629"/>
          <a:ext cx="2051504" cy="1644490"/>
        </a:xfrm>
        <a:prstGeom prst="borderCallout1">
          <a:avLst>
            <a:gd name="adj1" fmla="val 36961"/>
            <a:gd name="adj2" fmla="val -475"/>
            <a:gd name="adj3" fmla="val 59779"/>
            <a:gd name="adj4" fmla="val -5891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内容についてご確認いただき該当する片方のみにチェックを入れてください。</a:t>
          </a:r>
          <a:endParaRPr kumimoji="1" lang="en-US" altLang="ja-JP" sz="1100">
            <a:solidFill>
              <a:srgbClr val="FF0000"/>
            </a:solidFill>
          </a:endParaRPr>
        </a:p>
      </xdr:txBody>
    </xdr:sp>
    <xdr:clientData/>
  </xdr:twoCellAnchor>
  <xdr:twoCellAnchor>
    <xdr:from>
      <xdr:col>14</xdr:col>
      <xdr:colOff>166687</xdr:colOff>
      <xdr:row>36</xdr:row>
      <xdr:rowOff>666750</xdr:rowOff>
    </xdr:from>
    <xdr:to>
      <xdr:col>17</xdr:col>
      <xdr:colOff>252412</xdr:colOff>
      <xdr:row>42</xdr:row>
      <xdr:rowOff>104775</xdr:rowOff>
    </xdr:to>
    <xdr:sp macro="" textlink="">
      <xdr:nvSpPr>
        <xdr:cNvPr id="3" name="吹き出し: 線 2">
          <a:extLst>
            <a:ext uri="{FF2B5EF4-FFF2-40B4-BE49-F238E27FC236}">
              <a16:creationId xmlns:a16="http://schemas.microsoft.com/office/drawing/2014/main" id="{63056BE5-CA14-4A0F-972E-6C4DC0021847}"/>
            </a:ext>
          </a:extLst>
        </xdr:cNvPr>
        <xdr:cNvSpPr/>
      </xdr:nvSpPr>
      <xdr:spPr>
        <a:xfrm>
          <a:off x="10167937" y="10525125"/>
          <a:ext cx="2085975" cy="1581150"/>
        </a:xfrm>
        <a:prstGeom prst="borderCallout1">
          <a:avLst>
            <a:gd name="adj1" fmla="val 36961"/>
            <a:gd name="adj2" fmla="val -475"/>
            <a:gd name="adj3" fmla="val 49415"/>
            <a:gd name="adj4" fmla="val -11151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ご希望の診断メニューを選択してください。</a:t>
          </a:r>
          <a:br>
            <a:rPr kumimoji="1" lang="ja-JP" altLang="en-US" sz="1100">
              <a:solidFill>
                <a:srgbClr val="FF0000"/>
              </a:solidFill>
            </a:rPr>
          </a:br>
          <a:r>
            <a:rPr kumimoji="1" lang="ja-JP" altLang="en-US" sz="1100">
              <a:solidFill>
                <a:srgbClr val="FF0000"/>
              </a:solidFill>
            </a:rPr>
            <a:t>（金額は自動で反映されます。）</a:t>
          </a:r>
          <a:endParaRPr kumimoji="1" lang="en-US" altLang="ja-JP" sz="1100">
            <a:solidFill>
              <a:srgbClr val="FF0000"/>
            </a:solidFill>
          </a:endParaRPr>
        </a:p>
      </xdr:txBody>
    </xdr:sp>
    <xdr:clientData/>
  </xdr:twoCellAnchor>
  <xdr:twoCellAnchor>
    <xdr:from>
      <xdr:col>14</xdr:col>
      <xdr:colOff>142875</xdr:colOff>
      <xdr:row>29</xdr:row>
      <xdr:rowOff>23812</xdr:rowOff>
    </xdr:from>
    <xdr:to>
      <xdr:col>17</xdr:col>
      <xdr:colOff>225425</xdr:colOff>
      <xdr:row>34</xdr:row>
      <xdr:rowOff>68262</xdr:rowOff>
    </xdr:to>
    <xdr:sp macro="" textlink="">
      <xdr:nvSpPr>
        <xdr:cNvPr id="4" name="吹き出し: 線 3">
          <a:extLst>
            <a:ext uri="{FF2B5EF4-FFF2-40B4-BE49-F238E27FC236}">
              <a16:creationId xmlns:a16="http://schemas.microsoft.com/office/drawing/2014/main" id="{44B4A5D5-95EF-4C4E-8328-C733E2DF9677}"/>
            </a:ext>
          </a:extLst>
        </xdr:cNvPr>
        <xdr:cNvSpPr/>
      </xdr:nvSpPr>
      <xdr:spPr>
        <a:xfrm>
          <a:off x="10144125" y="7929562"/>
          <a:ext cx="2082800" cy="1520825"/>
        </a:xfrm>
        <a:prstGeom prst="borderCallout1">
          <a:avLst>
            <a:gd name="adj1" fmla="val 36961"/>
            <a:gd name="adj2" fmla="val -475"/>
            <a:gd name="adj3" fmla="val 50946"/>
            <a:gd name="adj4" fmla="val -115648"/>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今回お申込みいただいたきっかけとなったものをプルダウンから選択してください。</a:t>
          </a:r>
          <a:endParaRPr kumimoji="1" lang="en-US" altLang="ja-JP" sz="11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６）～８）を選択した場合は紹介者を手入力してください。</a:t>
          </a:r>
        </a:p>
      </xdr:txBody>
    </xdr:sp>
    <xdr:clientData/>
  </xdr:twoCellAnchor>
  <xdr:twoCellAnchor>
    <xdr:from>
      <xdr:col>14</xdr:col>
      <xdr:colOff>119062</xdr:colOff>
      <xdr:row>23</xdr:row>
      <xdr:rowOff>238125</xdr:rowOff>
    </xdr:from>
    <xdr:to>
      <xdr:col>17</xdr:col>
      <xdr:colOff>204787</xdr:colOff>
      <xdr:row>27</xdr:row>
      <xdr:rowOff>73025</xdr:rowOff>
    </xdr:to>
    <xdr:sp macro="" textlink="">
      <xdr:nvSpPr>
        <xdr:cNvPr id="5" name="吹き出し: 線 4">
          <a:extLst>
            <a:ext uri="{FF2B5EF4-FFF2-40B4-BE49-F238E27FC236}">
              <a16:creationId xmlns:a16="http://schemas.microsoft.com/office/drawing/2014/main" id="{6FF26EF2-5A1A-4A16-BA14-AC5AD947554B}"/>
            </a:ext>
          </a:extLst>
        </xdr:cNvPr>
        <xdr:cNvSpPr/>
      </xdr:nvSpPr>
      <xdr:spPr>
        <a:xfrm>
          <a:off x="10232880" y="6438034"/>
          <a:ext cx="2059998" cy="1982355"/>
        </a:xfrm>
        <a:prstGeom prst="borderCallout1">
          <a:avLst>
            <a:gd name="adj1" fmla="val 36961"/>
            <a:gd name="adj2" fmla="val -475"/>
            <a:gd name="adj3" fmla="val 73570"/>
            <a:gd name="adj4" fmla="val -11732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連絡の窓口となる方の情報を手入力してください。</a:t>
          </a:r>
        </a:p>
      </xdr:txBody>
    </xdr:sp>
    <xdr:clientData/>
  </xdr:twoCellAnchor>
  <xdr:twoCellAnchor>
    <xdr:from>
      <xdr:col>14</xdr:col>
      <xdr:colOff>119063</xdr:colOff>
      <xdr:row>19</xdr:row>
      <xdr:rowOff>71438</xdr:rowOff>
    </xdr:from>
    <xdr:to>
      <xdr:col>17</xdr:col>
      <xdr:colOff>204788</xdr:colOff>
      <xdr:row>22</xdr:row>
      <xdr:rowOff>68263</xdr:rowOff>
    </xdr:to>
    <xdr:sp macro="" textlink="">
      <xdr:nvSpPr>
        <xdr:cNvPr id="6" name="吹き出し: 線 5">
          <a:extLst>
            <a:ext uri="{FF2B5EF4-FFF2-40B4-BE49-F238E27FC236}">
              <a16:creationId xmlns:a16="http://schemas.microsoft.com/office/drawing/2014/main" id="{67FDEBD2-9BC0-41BF-B284-4B9603F1D2B7}"/>
            </a:ext>
          </a:extLst>
        </xdr:cNvPr>
        <xdr:cNvSpPr/>
      </xdr:nvSpPr>
      <xdr:spPr>
        <a:xfrm>
          <a:off x="10120313" y="5072063"/>
          <a:ext cx="2085975" cy="877888"/>
        </a:xfrm>
        <a:prstGeom prst="borderCallout1">
          <a:avLst>
            <a:gd name="adj1" fmla="val 36961"/>
            <a:gd name="adj2" fmla="val -475"/>
            <a:gd name="adj3" fmla="val 76310"/>
            <a:gd name="adj4" fmla="val -122129"/>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診断を受けたい設備のある事業所を手入力してください</a:t>
          </a:r>
          <a:r>
            <a:rPr kumimoji="1" lang="ja-JP" altLang="ja-JP" sz="1100">
              <a:solidFill>
                <a:srgbClr val="FF0000"/>
              </a:solidFill>
              <a:effectLst/>
              <a:latin typeface="+mn-lt"/>
              <a:ea typeface="+mn-ea"/>
              <a:cs typeface="+mn-cs"/>
            </a:rPr>
            <a:t>。</a:t>
          </a:r>
          <a:endParaRPr lang="ja-JP" altLang="ja-JP">
            <a:solidFill>
              <a:srgbClr val="FF0000"/>
            </a:solidFill>
            <a:effectLst/>
          </a:endParaRPr>
        </a:p>
      </xdr:txBody>
    </xdr:sp>
    <xdr:clientData/>
  </xdr:twoCellAnchor>
  <xdr:twoCellAnchor>
    <xdr:from>
      <xdr:col>14</xdr:col>
      <xdr:colOff>122237</xdr:colOff>
      <xdr:row>7</xdr:row>
      <xdr:rowOff>163513</xdr:rowOff>
    </xdr:from>
    <xdr:to>
      <xdr:col>17</xdr:col>
      <xdr:colOff>231321</xdr:colOff>
      <xdr:row>10</xdr:row>
      <xdr:rowOff>255588</xdr:rowOff>
    </xdr:to>
    <xdr:sp macro="" textlink="">
      <xdr:nvSpPr>
        <xdr:cNvPr id="7" name="吹き出し: 線 6">
          <a:extLst>
            <a:ext uri="{FF2B5EF4-FFF2-40B4-BE49-F238E27FC236}">
              <a16:creationId xmlns:a16="http://schemas.microsoft.com/office/drawing/2014/main" id="{39880E97-7522-4351-9269-A0AB6B80413B}"/>
            </a:ext>
          </a:extLst>
        </xdr:cNvPr>
        <xdr:cNvSpPr/>
      </xdr:nvSpPr>
      <xdr:spPr>
        <a:xfrm>
          <a:off x="10137094" y="2218192"/>
          <a:ext cx="2068513" cy="990146"/>
        </a:xfrm>
        <a:prstGeom prst="borderCallout1">
          <a:avLst>
            <a:gd name="adj1" fmla="val 36961"/>
            <a:gd name="adj2" fmla="val -475"/>
            <a:gd name="adj3" fmla="val 62819"/>
            <a:gd name="adj4" fmla="val -13620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企業情報</a:t>
          </a:r>
          <a:r>
            <a:rPr kumimoji="1" lang="ja-JP" altLang="ja-JP" sz="1100">
              <a:solidFill>
                <a:srgbClr val="FF0000"/>
              </a:solidFill>
              <a:effectLst/>
              <a:latin typeface="+mn-lt"/>
              <a:ea typeface="+mn-ea"/>
              <a:cs typeface="+mn-cs"/>
            </a:rPr>
            <a:t>を入力してください。</a:t>
          </a:r>
          <a:endParaRPr kumimoji="1" lang="en-US" altLang="ja-JP" sz="11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業種についてはプルダウンから選択してください。</a:t>
          </a:r>
          <a:endParaRPr kumimoji="1" lang="en-US" altLang="ja-JP" sz="1100">
            <a:solidFill>
              <a:srgbClr val="FF0000"/>
            </a:solidFill>
            <a:effectLst/>
            <a:latin typeface="+mn-lt"/>
            <a:ea typeface="+mn-ea"/>
            <a:cs typeface="+mn-cs"/>
          </a:endParaRPr>
        </a:p>
      </xdr:txBody>
    </xdr:sp>
    <xdr:clientData/>
  </xdr:twoCellAnchor>
  <xdr:twoCellAnchor>
    <xdr:from>
      <xdr:col>14</xdr:col>
      <xdr:colOff>119063</xdr:colOff>
      <xdr:row>4</xdr:row>
      <xdr:rowOff>0</xdr:rowOff>
    </xdr:from>
    <xdr:to>
      <xdr:col>17</xdr:col>
      <xdr:colOff>204788</xdr:colOff>
      <xdr:row>6</xdr:row>
      <xdr:rowOff>220663</xdr:rowOff>
    </xdr:to>
    <xdr:sp macro="" textlink="">
      <xdr:nvSpPr>
        <xdr:cNvPr id="8" name="吹き出し: 線 7">
          <a:extLst>
            <a:ext uri="{FF2B5EF4-FFF2-40B4-BE49-F238E27FC236}">
              <a16:creationId xmlns:a16="http://schemas.microsoft.com/office/drawing/2014/main" id="{D585B8DB-5BC2-4ABA-B575-CDA4F35543DD}"/>
            </a:ext>
          </a:extLst>
        </xdr:cNvPr>
        <xdr:cNvSpPr/>
      </xdr:nvSpPr>
      <xdr:spPr>
        <a:xfrm>
          <a:off x="10120313" y="1023938"/>
          <a:ext cx="2085975" cy="982663"/>
        </a:xfrm>
        <a:prstGeom prst="borderCallout1">
          <a:avLst>
            <a:gd name="adj1" fmla="val 36961"/>
            <a:gd name="adj2" fmla="val -475"/>
            <a:gd name="adj3" fmla="val 52885"/>
            <a:gd name="adj4" fmla="val -19181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ご希望の診断機関名を</a:t>
          </a:r>
          <a:endParaRPr kumimoji="1" lang="en-US" altLang="ja-JP" sz="11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手入力してください。</a:t>
          </a:r>
          <a:endParaRPr lang="ja-JP" altLang="ja-JP">
            <a:solidFill>
              <a:srgbClr val="FF0000"/>
            </a:solidFill>
            <a:effectLst/>
          </a:endParaRPr>
        </a:p>
      </xdr:txBody>
    </xdr:sp>
    <xdr:clientData/>
  </xdr:twoCellAnchor>
  <xdr:twoCellAnchor>
    <xdr:from>
      <xdr:col>14</xdr:col>
      <xdr:colOff>119063</xdr:colOff>
      <xdr:row>0</xdr:row>
      <xdr:rowOff>95250</xdr:rowOff>
    </xdr:from>
    <xdr:to>
      <xdr:col>17</xdr:col>
      <xdr:colOff>204788</xdr:colOff>
      <xdr:row>2</xdr:row>
      <xdr:rowOff>171450</xdr:rowOff>
    </xdr:to>
    <xdr:sp macro="" textlink="">
      <xdr:nvSpPr>
        <xdr:cNvPr id="9" name="吹き出し: 線 8">
          <a:extLst>
            <a:ext uri="{FF2B5EF4-FFF2-40B4-BE49-F238E27FC236}">
              <a16:creationId xmlns:a16="http://schemas.microsoft.com/office/drawing/2014/main" id="{EC23226A-715D-48EE-B37B-3DCAEFC9C14D}"/>
            </a:ext>
          </a:extLst>
        </xdr:cNvPr>
        <xdr:cNvSpPr/>
      </xdr:nvSpPr>
      <xdr:spPr>
        <a:xfrm>
          <a:off x="10120313" y="95250"/>
          <a:ext cx="2085975" cy="600075"/>
        </a:xfrm>
        <a:prstGeom prst="borderCallout1">
          <a:avLst>
            <a:gd name="adj1" fmla="val 36961"/>
            <a:gd name="adj2" fmla="val -475"/>
            <a:gd name="adj3" fmla="val 13819"/>
            <a:gd name="adj4" fmla="val -46671"/>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申請日</a:t>
          </a:r>
          <a:r>
            <a:rPr kumimoji="1" lang="ja-JP" altLang="ja-JP" sz="1100">
              <a:solidFill>
                <a:srgbClr val="FF0000"/>
              </a:solidFill>
              <a:effectLst/>
              <a:latin typeface="+mn-lt"/>
              <a:ea typeface="+mn-ea"/>
              <a:cs typeface="+mn-cs"/>
            </a:rPr>
            <a:t>を手入力してください。</a:t>
          </a:r>
          <a:endParaRPr lang="ja-JP" altLang="ja-JP">
            <a:solidFill>
              <a:srgbClr val="FF0000"/>
            </a:solidFill>
            <a:effectLst/>
          </a:endParaRP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shindan@*******.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A067C-1C05-45C0-9523-DF72457EB502}">
  <sheetPr>
    <pageSetUpPr fitToPage="1"/>
  </sheetPr>
  <dimension ref="A1:S65"/>
  <sheetViews>
    <sheetView showGridLines="0" tabSelected="1" view="pageBreakPreview" zoomScale="85" zoomScaleNormal="55" zoomScaleSheetLayoutView="85" workbookViewId="0">
      <selection sqref="A1:D1"/>
    </sheetView>
  </sheetViews>
  <sheetFormatPr defaultRowHeight="22.5"/>
  <cols>
    <col min="1" max="1" width="28.58203125" style="2" customWidth="1"/>
    <col min="2" max="7" width="10.33203125" style="2" customWidth="1"/>
    <col min="8" max="13" width="5.33203125" style="2" customWidth="1"/>
  </cols>
  <sheetData>
    <row r="1" spans="1:13" ht="31.5" customHeight="1">
      <c r="A1" s="60" t="s">
        <v>242</v>
      </c>
      <c r="B1" s="60"/>
      <c r="C1" s="60"/>
      <c r="D1" s="60"/>
      <c r="E1" s="33"/>
      <c r="G1" s="25" t="s">
        <v>231</v>
      </c>
      <c r="H1" s="38">
        <v>7</v>
      </c>
      <c r="I1" s="34" t="s">
        <v>230</v>
      </c>
      <c r="J1" s="29"/>
      <c r="K1" s="34" t="s">
        <v>177</v>
      </c>
      <c r="L1" s="29"/>
      <c r="M1" s="34" t="s">
        <v>176</v>
      </c>
    </row>
    <row r="2" spans="1:13" ht="10" customHeight="1"/>
    <row r="3" spans="1:13" ht="29">
      <c r="A3" s="61" t="s">
        <v>226</v>
      </c>
      <c r="B3" s="61"/>
      <c r="C3" s="61"/>
      <c r="D3" s="61"/>
      <c r="E3" s="61"/>
      <c r="F3" s="61"/>
      <c r="G3" s="61"/>
      <c r="H3" s="61"/>
      <c r="I3" s="61"/>
      <c r="J3" s="61"/>
      <c r="K3" s="61"/>
      <c r="L3" s="61"/>
      <c r="M3" s="61"/>
    </row>
    <row r="4" spans="1:13" ht="10" customHeight="1"/>
    <row r="5" spans="1:13" ht="24" customHeight="1">
      <c r="A5" s="1" t="s">
        <v>228</v>
      </c>
      <c r="B5" s="1"/>
      <c r="C5" s="1"/>
      <c r="D5" s="1"/>
      <c r="E5" s="1"/>
      <c r="F5" s="1"/>
      <c r="G5" s="1"/>
      <c r="H5" s="1"/>
      <c r="I5" s="1"/>
      <c r="J5" s="1"/>
      <c r="K5" s="1"/>
      <c r="L5" s="1"/>
      <c r="M5" s="1"/>
    </row>
    <row r="6" spans="1:13" ht="36" customHeight="1">
      <c r="A6" s="44"/>
      <c r="B6" s="45"/>
      <c r="C6" s="45"/>
      <c r="D6" s="45"/>
      <c r="E6" s="45"/>
      <c r="F6" s="45"/>
      <c r="G6" s="45"/>
      <c r="H6" s="45"/>
      <c r="I6" s="45"/>
      <c r="J6" s="45"/>
      <c r="K6" s="45"/>
      <c r="L6" s="45"/>
      <c r="M6" s="46"/>
    </row>
    <row r="8" spans="1:13" ht="25" customHeight="1">
      <c r="A8" s="1" t="s">
        <v>15</v>
      </c>
      <c r="B8" s="3"/>
      <c r="C8" s="3"/>
      <c r="D8" s="3"/>
      <c r="E8" s="3"/>
      <c r="F8" s="3"/>
      <c r="G8" s="3"/>
      <c r="H8" s="3"/>
      <c r="I8" s="3"/>
      <c r="J8" s="3"/>
      <c r="K8" s="3"/>
      <c r="L8" s="3"/>
      <c r="M8" s="3"/>
    </row>
    <row r="9" spans="1:13" ht="24" customHeight="1">
      <c r="A9" s="23" t="s">
        <v>169</v>
      </c>
      <c r="B9" s="23"/>
      <c r="C9" s="23"/>
      <c r="D9" s="23"/>
      <c r="E9" s="23"/>
      <c r="F9" s="23"/>
      <c r="G9" s="23"/>
      <c r="H9" s="23"/>
      <c r="I9" s="23"/>
      <c r="J9" s="23"/>
      <c r="K9" s="23"/>
      <c r="L9" s="23"/>
      <c r="M9" s="23"/>
    </row>
    <row r="10" spans="1:13">
      <c r="A10" s="4" t="s">
        <v>0</v>
      </c>
      <c r="B10" s="44"/>
      <c r="C10" s="45"/>
      <c r="D10" s="45"/>
      <c r="E10" s="45"/>
      <c r="F10" s="45"/>
      <c r="G10" s="45"/>
      <c r="H10" s="45"/>
      <c r="I10" s="45"/>
      <c r="J10" s="45"/>
      <c r="K10" s="45"/>
      <c r="L10" s="45"/>
      <c r="M10" s="46"/>
    </row>
    <row r="11" spans="1:13">
      <c r="A11" s="14" t="s">
        <v>137</v>
      </c>
      <c r="B11" s="62"/>
      <c r="C11" s="63"/>
      <c r="D11" s="63"/>
      <c r="E11" s="63"/>
      <c r="F11" s="63"/>
      <c r="G11" s="63"/>
      <c r="H11" s="63"/>
      <c r="I11" s="63"/>
      <c r="J11" s="63"/>
      <c r="K11" s="63"/>
      <c r="L11" s="63"/>
      <c r="M11" s="64"/>
    </row>
    <row r="12" spans="1:13">
      <c r="A12" s="15" t="s">
        <v>138</v>
      </c>
      <c r="B12" s="65"/>
      <c r="C12" s="66"/>
      <c r="D12" s="66"/>
      <c r="E12" s="66"/>
      <c r="F12" s="66"/>
      <c r="G12" s="66"/>
      <c r="H12" s="66"/>
      <c r="I12" s="66"/>
      <c r="J12" s="66"/>
      <c r="K12" s="66"/>
      <c r="L12" s="66"/>
      <c r="M12" s="67"/>
    </row>
    <row r="13" spans="1:13">
      <c r="A13" s="10" t="s">
        <v>17</v>
      </c>
      <c r="B13" s="68"/>
      <c r="C13" s="69"/>
      <c r="D13" s="69"/>
      <c r="E13" s="69"/>
      <c r="F13" s="69"/>
      <c r="G13" s="69"/>
      <c r="H13" s="69"/>
      <c r="I13" s="69"/>
      <c r="J13" s="69"/>
      <c r="K13" s="69"/>
      <c r="L13" s="69"/>
      <c r="M13" s="70"/>
    </row>
    <row r="14" spans="1:13">
      <c r="A14" s="11"/>
      <c r="B14" s="71" t="s">
        <v>16</v>
      </c>
      <c r="C14" s="71"/>
      <c r="D14" s="71"/>
      <c r="E14" s="71"/>
      <c r="F14" s="71"/>
      <c r="G14" s="71"/>
      <c r="H14" s="71"/>
      <c r="I14" s="71"/>
      <c r="J14" s="71"/>
      <c r="K14" s="71"/>
      <c r="L14" s="17"/>
      <c r="M14" s="17"/>
    </row>
    <row r="15" spans="1:13" ht="22.5" customHeight="1">
      <c r="A15" s="5" t="s">
        <v>219</v>
      </c>
      <c r="B15" s="74"/>
      <c r="C15" s="75"/>
      <c r="D15" s="75"/>
      <c r="E15" s="75"/>
      <c r="F15" s="75"/>
      <c r="G15" s="75"/>
      <c r="H15" s="75"/>
      <c r="I15" s="75"/>
      <c r="J15" s="75"/>
      <c r="K15" s="75"/>
      <c r="L15" s="75"/>
      <c r="M15" s="76"/>
    </row>
    <row r="16" spans="1:13" ht="35.5">
      <c r="A16" s="9" t="s">
        <v>220</v>
      </c>
      <c r="B16" s="77"/>
      <c r="C16" s="78"/>
      <c r="D16" s="78"/>
      <c r="E16" s="78"/>
      <c r="F16" s="78"/>
      <c r="G16" s="78"/>
      <c r="H16" s="78"/>
      <c r="I16" s="78"/>
      <c r="J16" s="78"/>
      <c r="K16" s="78"/>
      <c r="L16" s="78"/>
      <c r="M16" s="79"/>
    </row>
    <row r="17" spans="1:13" ht="24.65" customHeight="1">
      <c r="A17" s="20" t="s">
        <v>170</v>
      </c>
      <c r="B17" s="72"/>
      <c r="C17" s="72"/>
      <c r="D17" s="72"/>
      <c r="E17" s="72"/>
      <c r="F17" s="72"/>
      <c r="G17" s="72"/>
      <c r="H17" s="72"/>
      <c r="I17" s="72"/>
      <c r="J17" s="72"/>
      <c r="K17" s="72"/>
      <c r="L17" s="24"/>
      <c r="M17" s="37"/>
    </row>
    <row r="18" spans="1:13">
      <c r="A18" s="5" t="s">
        <v>1</v>
      </c>
      <c r="B18" s="44"/>
      <c r="C18" s="45"/>
      <c r="D18" s="45"/>
      <c r="E18" s="45"/>
      <c r="F18" s="45"/>
      <c r="G18" s="45"/>
      <c r="H18" s="45"/>
      <c r="I18" s="45"/>
      <c r="J18" s="45"/>
      <c r="K18" s="45"/>
      <c r="L18" s="45"/>
      <c r="M18" s="46"/>
    </row>
    <row r="19" spans="1:13">
      <c r="A19" s="5" t="s">
        <v>2</v>
      </c>
      <c r="B19" s="44"/>
      <c r="C19" s="45"/>
      <c r="D19" s="45"/>
      <c r="E19" s="45"/>
      <c r="F19" s="45"/>
      <c r="G19" s="45"/>
      <c r="H19" s="45"/>
      <c r="I19" s="45"/>
      <c r="J19" s="45"/>
      <c r="K19" s="45"/>
      <c r="L19" s="45"/>
      <c r="M19" s="46"/>
    </row>
    <row r="20" spans="1:13">
      <c r="A20" s="5" t="s">
        <v>3</v>
      </c>
      <c r="B20" s="44"/>
      <c r="C20" s="45"/>
      <c r="D20" s="45"/>
      <c r="E20" s="45"/>
      <c r="F20" s="45"/>
      <c r="G20" s="45"/>
      <c r="H20" s="45"/>
      <c r="I20" s="45"/>
      <c r="J20" s="45"/>
      <c r="K20" s="45"/>
      <c r="L20" s="45"/>
      <c r="M20" s="46"/>
    </row>
    <row r="21" spans="1:13" ht="24" customHeight="1">
      <c r="A21" s="20" t="s">
        <v>245</v>
      </c>
      <c r="B21" s="73"/>
      <c r="C21" s="73"/>
      <c r="D21" s="73"/>
      <c r="E21" s="73"/>
      <c r="F21" s="73"/>
      <c r="G21" s="73"/>
      <c r="H21" s="73"/>
      <c r="I21" s="73"/>
      <c r="J21" s="73"/>
      <c r="K21" s="73"/>
      <c r="L21" s="22"/>
      <c r="M21" s="37"/>
    </row>
    <row r="22" spans="1:13" ht="22.5" customHeight="1">
      <c r="A22" s="5" t="s">
        <v>1</v>
      </c>
      <c r="B22" s="44"/>
      <c r="C22" s="45"/>
      <c r="D22" s="45"/>
      <c r="E22" s="45"/>
      <c r="F22" s="45"/>
      <c r="G22" s="45"/>
      <c r="H22" s="45"/>
      <c r="I22" s="45"/>
      <c r="J22" s="45"/>
      <c r="K22" s="45"/>
      <c r="L22" s="45"/>
      <c r="M22" s="46"/>
    </row>
    <row r="23" spans="1:13" ht="22.5" customHeight="1">
      <c r="A23" s="5" t="s">
        <v>2</v>
      </c>
      <c r="B23" s="44"/>
      <c r="C23" s="45"/>
      <c r="D23" s="45"/>
      <c r="E23" s="45"/>
      <c r="F23" s="45"/>
      <c r="G23" s="45"/>
      <c r="H23" s="45"/>
      <c r="I23" s="45"/>
      <c r="J23" s="45"/>
      <c r="K23" s="45"/>
      <c r="L23" s="45"/>
      <c r="M23" s="46"/>
    </row>
    <row r="24" spans="1:13" ht="22.5" customHeight="1">
      <c r="A24" s="5" t="s">
        <v>3</v>
      </c>
      <c r="B24" s="44"/>
      <c r="C24" s="45"/>
      <c r="D24" s="45"/>
      <c r="E24" s="45"/>
      <c r="F24" s="45"/>
      <c r="G24" s="45"/>
      <c r="H24" s="45"/>
      <c r="I24" s="45"/>
      <c r="J24" s="45"/>
      <c r="K24" s="45"/>
      <c r="L24" s="45"/>
      <c r="M24" s="46"/>
    </row>
    <row r="25" spans="1:13" ht="24" customHeight="1">
      <c r="A25" s="20" t="s">
        <v>171</v>
      </c>
      <c r="B25" s="80"/>
      <c r="C25" s="80"/>
      <c r="D25" s="80"/>
      <c r="E25" s="80"/>
      <c r="F25" s="80"/>
      <c r="G25" s="80"/>
      <c r="H25" s="80"/>
      <c r="I25" s="80"/>
      <c r="J25" s="80"/>
      <c r="K25" s="80"/>
      <c r="L25" s="36"/>
      <c r="M25" s="37"/>
    </row>
    <row r="26" spans="1:13">
      <c r="A26" s="5" t="s">
        <v>4</v>
      </c>
      <c r="B26" s="44"/>
      <c r="C26" s="45"/>
      <c r="D26" s="45"/>
      <c r="E26" s="45"/>
      <c r="F26" s="45"/>
      <c r="G26" s="45"/>
      <c r="H26" s="45"/>
      <c r="I26" s="45"/>
      <c r="J26" s="45"/>
      <c r="K26" s="45"/>
      <c r="L26" s="45"/>
      <c r="M26" s="46"/>
    </row>
    <row r="27" spans="1:13">
      <c r="A27" s="5" t="s">
        <v>5</v>
      </c>
      <c r="B27" s="44"/>
      <c r="C27" s="45"/>
      <c r="D27" s="45"/>
      <c r="E27" s="45"/>
      <c r="F27" s="45"/>
      <c r="G27" s="45"/>
      <c r="H27" s="45"/>
      <c r="I27" s="45"/>
      <c r="J27" s="45"/>
      <c r="K27" s="45"/>
      <c r="L27" s="45"/>
      <c r="M27" s="46"/>
    </row>
    <row r="28" spans="1:13">
      <c r="A28" s="5" t="s">
        <v>232</v>
      </c>
      <c r="B28" s="44"/>
      <c r="C28" s="45"/>
      <c r="D28" s="45"/>
      <c r="E28" s="45"/>
      <c r="F28" s="45"/>
      <c r="G28" s="45"/>
      <c r="H28" s="45"/>
      <c r="I28" s="45"/>
      <c r="J28" s="45"/>
      <c r="K28" s="45"/>
      <c r="L28" s="45"/>
      <c r="M28" s="46"/>
    </row>
    <row r="29" spans="1:13">
      <c r="A29" s="9" t="s">
        <v>19</v>
      </c>
      <c r="B29" s="44"/>
      <c r="C29" s="45"/>
      <c r="D29" s="45"/>
      <c r="E29" s="45"/>
      <c r="F29" s="45"/>
      <c r="G29" s="45"/>
      <c r="H29" s="45"/>
      <c r="I29" s="45"/>
      <c r="J29" s="45"/>
      <c r="K29" s="45"/>
      <c r="L29" s="45"/>
      <c r="M29" s="46"/>
    </row>
    <row r="30" spans="1:13">
      <c r="A30" s="6"/>
      <c r="B30" s="71" t="s">
        <v>18</v>
      </c>
      <c r="C30" s="71"/>
      <c r="D30" s="71"/>
      <c r="E30" s="71"/>
      <c r="F30" s="71"/>
      <c r="G30" s="71"/>
      <c r="H30" s="71"/>
      <c r="I30" s="71"/>
      <c r="J30" s="71"/>
      <c r="K30" s="71"/>
      <c r="L30" s="17"/>
      <c r="M30" s="17"/>
    </row>
    <row r="31" spans="1:13" ht="24" customHeight="1">
      <c r="A31" s="18" t="s">
        <v>172</v>
      </c>
      <c r="B31" s="73"/>
      <c r="C31" s="73"/>
      <c r="D31" s="73"/>
      <c r="E31" s="73"/>
      <c r="F31" s="73"/>
      <c r="G31" s="73"/>
      <c r="H31" s="73"/>
      <c r="I31" s="73"/>
      <c r="J31" s="73"/>
      <c r="K31" s="73"/>
      <c r="L31" s="22"/>
      <c r="M31" s="22"/>
    </row>
    <row r="32" spans="1:13">
      <c r="A32" s="83"/>
      <c r="B32" s="84"/>
      <c r="C32" s="84"/>
      <c r="D32" s="84"/>
      <c r="E32" s="84"/>
      <c r="F32" s="84"/>
      <c r="G32" s="84"/>
      <c r="H32" s="84"/>
      <c r="I32" s="84"/>
      <c r="J32" s="84"/>
      <c r="K32" s="84"/>
      <c r="L32" s="84"/>
      <c r="M32" s="85"/>
    </row>
    <row r="33" spans="1:13" ht="24" customHeight="1">
      <c r="A33" s="89" t="s">
        <v>246</v>
      </c>
      <c r="B33" s="89"/>
      <c r="C33" s="89"/>
      <c r="D33" s="89"/>
      <c r="E33" s="89"/>
      <c r="F33" s="89"/>
      <c r="G33" s="89"/>
      <c r="H33" s="89"/>
      <c r="I33" s="89"/>
      <c r="J33" s="89"/>
      <c r="K33" s="89"/>
      <c r="L33" s="89"/>
      <c r="M33" s="89"/>
    </row>
    <row r="34" spans="1:13">
      <c r="A34" s="86"/>
      <c r="B34" s="87"/>
      <c r="C34" s="87"/>
      <c r="D34" s="87"/>
      <c r="E34" s="87"/>
      <c r="F34" s="87"/>
      <c r="G34" s="87"/>
      <c r="H34" s="87"/>
      <c r="I34" s="87"/>
      <c r="J34" s="87"/>
      <c r="K34" s="87"/>
      <c r="L34" s="87"/>
      <c r="M34" s="88"/>
    </row>
    <row r="35" spans="1:13" ht="15" customHeight="1">
      <c r="A35" s="7"/>
      <c r="B35" s="6"/>
      <c r="C35" s="6"/>
      <c r="D35" s="6"/>
      <c r="E35" s="6"/>
      <c r="F35" s="6"/>
      <c r="G35" s="6"/>
      <c r="H35" s="6"/>
      <c r="I35" s="6"/>
      <c r="J35" s="6"/>
      <c r="K35" s="6"/>
      <c r="L35" s="6"/>
      <c r="M35" s="6"/>
    </row>
    <row r="36" spans="1:13">
      <c r="A36" s="21" t="s">
        <v>173</v>
      </c>
      <c r="B36" s="22"/>
      <c r="C36" s="22"/>
      <c r="D36" s="22"/>
      <c r="E36" s="22"/>
      <c r="F36" s="22"/>
      <c r="G36" s="22"/>
      <c r="H36" s="22"/>
      <c r="I36" s="22"/>
      <c r="J36" s="22"/>
      <c r="K36" s="22"/>
      <c r="L36" s="22"/>
      <c r="M36" s="22"/>
    </row>
    <row r="37" spans="1:13" ht="64" customHeight="1">
      <c r="A37" s="44"/>
      <c r="B37" s="45"/>
      <c r="C37" s="45"/>
      <c r="D37" s="45"/>
      <c r="E37" s="45"/>
      <c r="F37" s="45"/>
      <c r="G37" s="45"/>
      <c r="H37" s="45"/>
      <c r="I37" s="45"/>
      <c r="J37" s="45"/>
      <c r="K37" s="45"/>
      <c r="L37" s="45"/>
      <c r="M37" s="46"/>
    </row>
    <row r="38" spans="1:13" ht="15" customHeight="1">
      <c r="A38" s="8"/>
      <c r="B38" s="6"/>
      <c r="C38" s="6"/>
      <c r="D38" s="6"/>
      <c r="E38" s="6"/>
      <c r="F38" s="6"/>
      <c r="G38" s="6"/>
      <c r="H38" s="6"/>
      <c r="I38" s="6"/>
      <c r="J38" s="6"/>
      <c r="K38" s="6"/>
      <c r="L38" s="6"/>
      <c r="M38" s="6"/>
    </row>
    <row r="39" spans="1:13">
      <c r="A39" s="21" t="s">
        <v>174</v>
      </c>
      <c r="B39" s="19"/>
      <c r="C39" s="19"/>
      <c r="D39" s="19"/>
      <c r="E39" s="19"/>
      <c r="F39" s="19"/>
      <c r="G39" s="19"/>
      <c r="H39" s="19"/>
      <c r="I39" s="19"/>
      <c r="J39" s="19"/>
      <c r="K39" s="19"/>
      <c r="L39" s="19"/>
      <c r="M39" s="19"/>
    </row>
    <row r="40" spans="1:13">
      <c r="A40" s="5" t="s">
        <v>218</v>
      </c>
      <c r="B40" s="44"/>
      <c r="C40" s="45"/>
      <c r="D40" s="45"/>
      <c r="E40" s="45"/>
      <c r="F40" s="45"/>
      <c r="G40" s="45"/>
      <c r="H40" s="45"/>
      <c r="I40" s="45"/>
      <c r="J40" s="45"/>
      <c r="K40" s="45"/>
      <c r="L40" s="45"/>
      <c r="M40" s="46"/>
    </row>
    <row r="41" spans="1:13">
      <c r="A41" s="4" t="s">
        <v>148</v>
      </c>
      <c r="B41" s="44"/>
      <c r="C41" s="45"/>
      <c r="D41" s="45"/>
      <c r="E41" s="45"/>
      <c r="F41" s="45"/>
      <c r="G41" s="45"/>
      <c r="H41" s="45"/>
      <c r="I41" s="45"/>
      <c r="J41" s="45"/>
      <c r="K41" s="45"/>
      <c r="L41" s="45"/>
      <c r="M41" s="46"/>
    </row>
    <row r="42" spans="1:13">
      <c r="A42" s="39" t="s">
        <v>149</v>
      </c>
      <c r="B42" s="39" t="s">
        <v>6</v>
      </c>
      <c r="C42" s="47"/>
      <c r="D42" s="30"/>
      <c r="E42" s="48" t="s">
        <v>7</v>
      </c>
      <c r="F42" s="49"/>
      <c r="G42" s="30"/>
      <c r="H42" s="39" t="s">
        <v>8</v>
      </c>
      <c r="I42" s="40"/>
      <c r="J42" s="40"/>
      <c r="K42" s="40"/>
      <c r="L42" s="92"/>
      <c r="M42" s="46"/>
    </row>
    <row r="43" spans="1:13">
      <c r="A43" s="39"/>
      <c r="B43" s="39" t="s">
        <v>9</v>
      </c>
      <c r="C43" s="47"/>
      <c r="D43" s="30"/>
      <c r="E43" s="39" t="s">
        <v>10</v>
      </c>
      <c r="F43" s="40"/>
      <c r="G43" s="30"/>
      <c r="H43" s="90" t="s">
        <v>11</v>
      </c>
      <c r="I43" s="90"/>
      <c r="J43" s="90"/>
      <c r="K43" s="90"/>
      <c r="L43" s="91"/>
      <c r="M43" s="64"/>
    </row>
    <row r="44" spans="1:13">
      <c r="A44" s="39"/>
      <c r="B44" s="39" t="s">
        <v>12</v>
      </c>
      <c r="C44" s="47"/>
      <c r="D44" s="30"/>
      <c r="E44" s="50" t="s">
        <v>13</v>
      </c>
      <c r="F44" s="51"/>
      <c r="G44" s="30"/>
      <c r="H44" s="39" t="s">
        <v>14</v>
      </c>
      <c r="I44" s="40"/>
      <c r="J44" s="40"/>
      <c r="K44" s="40"/>
      <c r="L44" s="92"/>
      <c r="M44" s="46"/>
    </row>
    <row r="45" spans="1:13">
      <c r="A45" s="39"/>
      <c r="B45" s="39" t="s">
        <v>180</v>
      </c>
      <c r="C45" s="47"/>
      <c r="D45" s="30"/>
      <c r="E45" s="52"/>
      <c r="F45" s="53"/>
      <c r="G45" s="53"/>
      <c r="H45" s="53"/>
      <c r="I45" s="53"/>
      <c r="J45" s="53"/>
      <c r="K45" s="53"/>
      <c r="L45" s="53"/>
      <c r="M45" s="54"/>
    </row>
    <row r="46" spans="1:13">
      <c r="A46" s="6"/>
      <c r="B46" s="6"/>
      <c r="C46" s="6"/>
      <c r="D46" s="6"/>
      <c r="E46" s="6"/>
      <c r="F46" s="81" t="s">
        <v>151</v>
      </c>
      <c r="G46" s="81"/>
      <c r="H46" s="56" t="str">
        <f>IFERROR(VLOOKUP(B41,Sheet1!M12:N14,2,FALSE),"")</f>
        <v/>
      </c>
      <c r="I46" s="56"/>
      <c r="J46" s="56"/>
      <c r="K46" s="56"/>
      <c r="L46" s="26"/>
      <c r="M46" s="26"/>
    </row>
    <row r="47" spans="1:13">
      <c r="A47" s="6"/>
      <c r="B47" s="6"/>
      <c r="C47" s="6"/>
      <c r="D47" s="6"/>
      <c r="E47" s="6"/>
      <c r="F47" s="98" t="s">
        <v>152</v>
      </c>
      <c r="G47" s="98"/>
      <c r="H47" s="55" t="str">
        <f>IFERROR(H46*0.1,"")</f>
        <v/>
      </c>
      <c r="I47" s="55"/>
      <c r="J47" s="55"/>
      <c r="K47" s="55"/>
      <c r="L47" s="26"/>
      <c r="M47" s="26"/>
    </row>
    <row r="48" spans="1:13">
      <c r="A48" s="6"/>
      <c r="B48" s="6"/>
      <c r="C48" s="6"/>
      <c r="D48" s="6"/>
      <c r="E48" s="6"/>
      <c r="F48" s="98" t="s">
        <v>153</v>
      </c>
      <c r="G48" s="98"/>
      <c r="H48" s="55" t="str">
        <f>IFERROR(H47*0.1,"")</f>
        <v/>
      </c>
      <c r="I48" s="55"/>
      <c r="J48" s="55"/>
      <c r="K48" s="55"/>
      <c r="L48" s="26"/>
      <c r="M48" s="26"/>
    </row>
    <row r="49" spans="1:19">
      <c r="F49" s="97" t="s">
        <v>154</v>
      </c>
      <c r="G49" s="97"/>
      <c r="H49" s="82" t="str">
        <f>IFERROR(H47+H48,"")</f>
        <v/>
      </c>
      <c r="I49" s="82"/>
      <c r="J49" s="82"/>
      <c r="K49" s="82"/>
      <c r="L49" s="27"/>
      <c r="M49" s="27"/>
    </row>
    <row r="50" spans="1:19" ht="9.65" customHeight="1"/>
    <row r="51" spans="1:19">
      <c r="A51" s="96" t="str">
        <f>IF(OR(B40="IT診断",B40="伴走支援",B41="工場・事業所全体プラン"),"見積内容（支援内容・費用）については別途ご連絡致します。","")</f>
        <v/>
      </c>
      <c r="B51" s="96"/>
      <c r="C51" s="96"/>
      <c r="D51" s="96"/>
      <c r="E51" s="96"/>
      <c r="F51" s="96"/>
      <c r="G51" s="96"/>
      <c r="H51" s="96"/>
      <c r="I51" s="96"/>
      <c r="J51" s="96"/>
      <c r="K51" s="96"/>
      <c r="L51" s="96"/>
      <c r="M51" s="96"/>
    </row>
    <row r="52" spans="1:19">
      <c r="A52" s="57" t="s">
        <v>224</v>
      </c>
      <c r="B52" s="57"/>
      <c r="C52" s="57"/>
      <c r="D52" s="57"/>
      <c r="E52" s="57"/>
      <c r="F52" s="57"/>
      <c r="G52" s="57"/>
      <c r="H52" s="57"/>
      <c r="I52" s="57"/>
      <c r="J52" s="57"/>
      <c r="K52" s="57"/>
      <c r="L52" s="57"/>
      <c r="M52" s="57"/>
    </row>
    <row r="53" spans="1:19">
      <c r="A53" s="18" t="s">
        <v>175</v>
      </c>
      <c r="B53" s="19"/>
      <c r="C53" s="19"/>
      <c r="D53" s="19"/>
      <c r="E53" s="19"/>
      <c r="F53" s="19"/>
      <c r="G53" s="19"/>
      <c r="H53" s="19"/>
      <c r="I53" s="19"/>
      <c r="J53" s="19"/>
      <c r="K53" s="19"/>
      <c r="L53" s="19"/>
      <c r="M53" s="19"/>
    </row>
    <row r="54" spans="1:19">
      <c r="A54" s="113" t="s">
        <v>229</v>
      </c>
      <c r="B54" s="114"/>
      <c r="C54" s="114"/>
      <c r="D54" s="114"/>
      <c r="E54" s="114"/>
      <c r="F54" s="114"/>
      <c r="G54" s="114"/>
      <c r="H54" s="114"/>
      <c r="I54" s="114"/>
      <c r="J54" s="114"/>
      <c r="K54" s="114"/>
      <c r="L54" s="114"/>
      <c r="M54" s="114"/>
    </row>
    <row r="55" spans="1:19" ht="51" customHeight="1">
      <c r="A55" s="110" t="s">
        <v>239</v>
      </c>
      <c r="B55" s="111"/>
      <c r="C55" s="111"/>
      <c r="D55" s="111"/>
      <c r="E55" s="111"/>
      <c r="F55" s="111"/>
      <c r="G55" s="111"/>
      <c r="H55" s="111"/>
      <c r="I55" s="111"/>
      <c r="J55" s="112"/>
      <c r="K55" s="119"/>
      <c r="L55" s="119"/>
      <c r="M55" s="120"/>
    </row>
    <row r="56" spans="1:19" ht="51" customHeight="1" thickBot="1">
      <c r="A56" s="107" t="s">
        <v>179</v>
      </c>
      <c r="B56" s="108"/>
      <c r="C56" s="108"/>
      <c r="D56" s="108"/>
      <c r="E56" s="108"/>
      <c r="F56" s="108"/>
      <c r="G56" s="108"/>
      <c r="H56" s="108"/>
      <c r="I56" s="108"/>
      <c r="J56" s="109"/>
      <c r="K56" s="121"/>
      <c r="L56" s="122"/>
      <c r="M56" s="123"/>
      <c r="S56" s="118"/>
    </row>
    <row r="57" spans="1:19" ht="51" customHeight="1" thickTop="1">
      <c r="A57" s="101" t="s">
        <v>150</v>
      </c>
      <c r="B57" s="102"/>
      <c r="C57" s="102"/>
      <c r="D57" s="102"/>
      <c r="E57" s="102"/>
      <c r="F57" s="102"/>
      <c r="G57" s="102"/>
      <c r="H57" s="102"/>
      <c r="I57" s="102"/>
      <c r="J57" s="103"/>
      <c r="K57" s="124"/>
      <c r="L57" s="124"/>
      <c r="M57" s="125"/>
    </row>
    <row r="58" spans="1:19" ht="9.65" customHeight="1">
      <c r="M58"/>
    </row>
    <row r="59" spans="1:19">
      <c r="A59" s="93" t="s">
        <v>223</v>
      </c>
      <c r="B59" s="94"/>
      <c r="C59" s="94"/>
      <c r="D59" s="94"/>
      <c r="E59" s="94"/>
      <c r="F59" s="94"/>
      <c r="G59" s="94"/>
      <c r="H59" s="94"/>
      <c r="I59" s="94"/>
      <c r="J59" s="94"/>
      <c r="K59" s="94"/>
      <c r="L59" s="94"/>
      <c r="M59" s="95"/>
    </row>
    <row r="60" spans="1:19" ht="43.5" customHeight="1">
      <c r="A60" s="42" t="s">
        <v>225</v>
      </c>
      <c r="B60" s="43"/>
      <c r="C60" s="43"/>
      <c r="D60" s="43"/>
      <c r="E60" s="43"/>
      <c r="F60" s="43"/>
      <c r="G60" s="43"/>
      <c r="H60" s="43"/>
      <c r="I60" s="43"/>
      <c r="J60" s="43"/>
      <c r="K60" s="44"/>
      <c r="L60" s="45"/>
      <c r="M60" s="46"/>
    </row>
    <row r="61" spans="1:19">
      <c r="J61" s="28"/>
      <c r="M61"/>
    </row>
    <row r="62" spans="1:19" ht="43.5" customHeight="1"/>
    <row r="65" spans="1:1">
      <c r="A65"/>
    </row>
  </sheetData>
  <sheetProtection algorithmName="SHA-512" hashValue="SGQV1HnItsXmnyBLjro2Jhz8nvMzJ68DEXE+zIxUSABBg71Q9HpG98uvhhNRrePC9slRLI4U5LJnTj09j1T6JA==" saltValue="o4v1n5CG/rQMx7M6lz/JGQ==" spinCount="100000" sheet="1" objects="1" scenarios="1"/>
  <mergeCells count="66">
    <mergeCell ref="A59:M59"/>
    <mergeCell ref="A51:M51"/>
    <mergeCell ref="F49:G49"/>
    <mergeCell ref="F48:G48"/>
    <mergeCell ref="F47:G47"/>
    <mergeCell ref="K57:M57"/>
    <mergeCell ref="A57:J57"/>
    <mergeCell ref="K56:M56"/>
    <mergeCell ref="A56:J56"/>
    <mergeCell ref="A55:J55"/>
    <mergeCell ref="A54:M54"/>
    <mergeCell ref="F46:G46"/>
    <mergeCell ref="H49:K49"/>
    <mergeCell ref="H48:K48"/>
    <mergeCell ref="A32:M32"/>
    <mergeCell ref="A34:M34"/>
    <mergeCell ref="A37:M37"/>
    <mergeCell ref="A33:M33"/>
    <mergeCell ref="H43:K43"/>
    <mergeCell ref="H42:K42"/>
    <mergeCell ref="A42:A45"/>
    <mergeCell ref="L43:M43"/>
    <mergeCell ref="L42:M42"/>
    <mergeCell ref="H44:K44"/>
    <mergeCell ref="L44:M44"/>
    <mergeCell ref="B31:K31"/>
    <mergeCell ref="B21:K21"/>
    <mergeCell ref="B15:M15"/>
    <mergeCell ref="B16:M16"/>
    <mergeCell ref="B25:K25"/>
    <mergeCell ref="B26:M26"/>
    <mergeCell ref="B27:M27"/>
    <mergeCell ref="B28:M28"/>
    <mergeCell ref="B29:M29"/>
    <mergeCell ref="B30:K30"/>
    <mergeCell ref="B22:M22"/>
    <mergeCell ref="B23:M23"/>
    <mergeCell ref="B24:M24"/>
    <mergeCell ref="A1:D1"/>
    <mergeCell ref="B20:M20"/>
    <mergeCell ref="A3:M3"/>
    <mergeCell ref="A6:M6"/>
    <mergeCell ref="B10:M10"/>
    <mergeCell ref="B11:M11"/>
    <mergeCell ref="B12:M12"/>
    <mergeCell ref="B13:M13"/>
    <mergeCell ref="B14:K14"/>
    <mergeCell ref="B17:K17"/>
    <mergeCell ref="B18:M18"/>
    <mergeCell ref="B19:M19"/>
    <mergeCell ref="K60:M60"/>
    <mergeCell ref="A60:J60"/>
    <mergeCell ref="B40:M40"/>
    <mergeCell ref="B41:M41"/>
    <mergeCell ref="B42:C42"/>
    <mergeCell ref="B43:C43"/>
    <mergeCell ref="B44:C44"/>
    <mergeCell ref="B45:C45"/>
    <mergeCell ref="E42:F42"/>
    <mergeCell ref="E43:F43"/>
    <mergeCell ref="E44:F44"/>
    <mergeCell ref="E45:M45"/>
    <mergeCell ref="H47:K47"/>
    <mergeCell ref="H46:K46"/>
    <mergeCell ref="A52:M52"/>
    <mergeCell ref="K55:M55"/>
  </mergeCells>
  <phoneticPr fontId="1"/>
  <conditionalFormatting sqref="A41:M50">
    <cfRule type="expression" dxfId="19" priority="2">
      <formula>$B$40="IT診断"</formula>
    </cfRule>
    <cfRule type="expression" dxfId="18" priority="3">
      <formula>$B$40="伴走支援"</formula>
    </cfRule>
  </conditionalFormatting>
  <conditionalFormatting sqref="A42:M50">
    <cfRule type="expression" dxfId="17" priority="11">
      <formula>$B$41="工場・事業所全体プラン"</formula>
    </cfRule>
  </conditionalFormatting>
  <conditionalFormatting sqref="B15:M16 B22:M24">
    <cfRule type="containsBlanks" dxfId="16" priority="4">
      <formula>LEN(TRIM(B15))=0</formula>
    </cfRule>
  </conditionalFormatting>
  <conditionalFormatting sqref="D42:E44 G42:G44 L42:M44 D42:D45">
    <cfRule type="containsBlanks" dxfId="15" priority="21">
      <formula>LEN(TRIM(D42))=0</formula>
    </cfRule>
  </conditionalFormatting>
  <conditionalFormatting sqref="H1">
    <cfRule type="containsBlanks" dxfId="14" priority="1">
      <formula>LEN(TRIM(H1))=0</formula>
    </cfRule>
  </conditionalFormatting>
  <conditionalFormatting sqref="K55:K57 B40:M41 J1 L1 A6:M6 B10:M13 B18:M20 B26:M29 A32:M32 A34:M34 A37:M37 K60">
    <cfRule type="containsBlanks" dxfId="13" priority="25">
      <formula>LEN(TRIM(A1))=0</formula>
    </cfRule>
  </conditionalFormatting>
  <conditionalFormatting sqref="K55:M55">
    <cfRule type="expression" dxfId="12" priority="6">
      <formula>$K$56="✓"</formula>
    </cfRule>
  </conditionalFormatting>
  <conditionalFormatting sqref="K56:M56">
    <cfRule type="expression" dxfId="11" priority="5">
      <formula>$K$55="✓"</formula>
    </cfRule>
  </conditionalFormatting>
  <dataValidations count="5">
    <dataValidation type="list" allowBlank="1" showInputMessage="1" showErrorMessage="1" sqref="L42:L44 M42:M43 D42:D45 G42:G44 K55:K57 K60" xr:uid="{7C124B2D-D963-4E3B-8DC5-F477F66BCBF4}">
      <formula1>"✓"</formula1>
    </dataValidation>
    <dataValidation type="list" allowBlank="1" showInputMessage="1" showErrorMessage="1" sqref="B11:M11" xr:uid="{F1E2D076-2FCE-452C-99FB-534D4F4E59B3}">
      <formula1>分類</formula1>
    </dataValidation>
    <dataValidation type="list" allowBlank="1" showInputMessage="1" showErrorMessage="1" sqref="B12:M12" xr:uid="{8E01FABC-6FD9-4815-BB3F-823020252A42}">
      <formula1>INDIRECT(B11)</formula1>
    </dataValidation>
    <dataValidation type="whole" allowBlank="1" showInputMessage="1" showErrorMessage="1" errorTitle="資本金" error="数字のみご入力ください" sqref="B16:M16" xr:uid="{0697339C-692B-4D02-9C29-BA9A20B623F8}">
      <formula1>0</formula1>
      <formula2>999999999999999</formula2>
    </dataValidation>
    <dataValidation type="whole" allowBlank="1" showInputMessage="1" showErrorMessage="1" errorTitle="従業員数" error="数字のみご入力ください" sqref="B15:M15" xr:uid="{DF6A76FB-2FC0-44EA-A1DD-06CFB408733F}">
      <formula1>0</formula1>
      <formula2>999999999999999</formula2>
    </dataValidation>
  </dataValidations>
  <pageMargins left="0.7" right="0.7" top="0.75" bottom="0.75" header="0.3" footer="0.3"/>
  <pageSetup paperSize="9" scale="47"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C75E7FB-FCDA-4B90-8BB6-0652595F6B5E}">
          <x14:formula1>
            <xm:f>Sheet1!$M$12:$M$14</xm:f>
          </x14:formula1>
          <xm:sqref>B41:M41</xm:sqref>
        </x14:dataValidation>
        <x14:dataValidation type="list" allowBlank="1" showInputMessage="1" showErrorMessage="1" xr:uid="{36849226-5F68-4404-B543-E52EC0E278F5}">
          <x14:formula1>
            <xm:f>Sheet1!$L$12:$L$14</xm:f>
          </x14:formula1>
          <xm:sqref>B40:M40</xm:sqref>
        </x14:dataValidation>
        <x14:dataValidation type="list" allowBlank="1" showInputMessage="1" showErrorMessage="1" xr:uid="{545A1288-5B11-4ED9-9E5A-DA075BA1125B}">
          <x14:formula1>
            <xm:f>Sheet1!$A$3:$A$14</xm:f>
          </x14:formula1>
          <xm:sqref>A32:M32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DDFB-8B98-4F1C-A329-F14AF508B2DC}">
  <sheetPr>
    <pageSetUpPr fitToPage="1"/>
  </sheetPr>
  <dimension ref="A1:M65"/>
  <sheetViews>
    <sheetView showGridLines="0" view="pageBreakPreview" zoomScale="70" zoomScaleNormal="100" zoomScaleSheetLayoutView="70" workbookViewId="0">
      <selection sqref="A1:D1"/>
    </sheetView>
  </sheetViews>
  <sheetFormatPr defaultRowHeight="22.5"/>
  <cols>
    <col min="1" max="1" width="28.58203125" style="2" customWidth="1"/>
    <col min="2" max="7" width="10.33203125" style="2" customWidth="1"/>
    <col min="8" max="13" width="5.33203125" style="2" customWidth="1"/>
  </cols>
  <sheetData>
    <row r="1" spans="1:13" ht="31.5" customHeight="1">
      <c r="A1" s="60" t="s">
        <v>242</v>
      </c>
      <c r="B1" s="60"/>
      <c r="C1" s="60"/>
      <c r="D1" s="60"/>
      <c r="E1" s="33"/>
      <c r="G1" s="25" t="s">
        <v>231</v>
      </c>
      <c r="H1" s="29">
        <v>7</v>
      </c>
      <c r="I1" s="34" t="s">
        <v>230</v>
      </c>
      <c r="J1" s="29">
        <v>4</v>
      </c>
      <c r="K1" s="34" t="s">
        <v>177</v>
      </c>
      <c r="L1" s="29">
        <v>1</v>
      </c>
      <c r="M1" s="34" t="s">
        <v>176</v>
      </c>
    </row>
    <row r="2" spans="1:13" ht="10" customHeight="1"/>
    <row r="3" spans="1:13" ht="29">
      <c r="A3" s="61" t="s">
        <v>226</v>
      </c>
      <c r="B3" s="61"/>
      <c r="C3" s="61"/>
      <c r="D3" s="61"/>
      <c r="E3" s="61"/>
      <c r="F3" s="61"/>
      <c r="G3" s="61"/>
      <c r="H3" s="61"/>
      <c r="I3" s="61"/>
      <c r="J3" s="61"/>
      <c r="K3" s="61"/>
      <c r="L3" s="61"/>
      <c r="M3" s="61"/>
    </row>
    <row r="4" spans="1:13" ht="10" customHeight="1"/>
    <row r="5" spans="1:13" ht="24" customHeight="1">
      <c r="A5" s="1" t="s">
        <v>228</v>
      </c>
      <c r="B5" s="1"/>
      <c r="C5" s="1"/>
      <c r="D5" s="1"/>
      <c r="E5" s="1"/>
      <c r="F5" s="1"/>
      <c r="G5" s="1"/>
      <c r="H5" s="1"/>
      <c r="I5" s="1"/>
      <c r="J5" s="1"/>
      <c r="K5" s="1"/>
      <c r="L5" s="1"/>
      <c r="M5" s="1"/>
    </row>
    <row r="6" spans="1:13" ht="36" customHeight="1">
      <c r="A6" s="44" t="s">
        <v>238</v>
      </c>
      <c r="B6" s="45"/>
      <c r="C6" s="45"/>
      <c r="D6" s="45"/>
      <c r="E6" s="45"/>
      <c r="F6" s="45"/>
      <c r="G6" s="45"/>
      <c r="H6" s="45"/>
      <c r="I6" s="45"/>
      <c r="J6" s="45"/>
      <c r="K6" s="45"/>
      <c r="L6" s="45"/>
      <c r="M6" s="45"/>
    </row>
    <row r="8" spans="1:13" ht="25" customHeight="1">
      <c r="A8" s="1" t="s">
        <v>15</v>
      </c>
      <c r="B8" s="3"/>
      <c r="C8" s="3"/>
      <c r="D8" s="3"/>
      <c r="E8" s="3"/>
      <c r="F8" s="3"/>
      <c r="G8" s="3"/>
      <c r="H8" s="3"/>
      <c r="I8" s="3"/>
      <c r="J8" s="3"/>
      <c r="K8" s="3"/>
      <c r="L8" s="3"/>
      <c r="M8" s="3"/>
    </row>
    <row r="9" spans="1:13" ht="24" customHeight="1">
      <c r="A9" s="23" t="s">
        <v>169</v>
      </c>
      <c r="B9" s="23"/>
      <c r="C9" s="23"/>
      <c r="D9" s="23"/>
      <c r="E9" s="23"/>
      <c r="F9" s="23"/>
      <c r="G9" s="23"/>
      <c r="H9" s="23"/>
      <c r="I9" s="23"/>
      <c r="J9" s="23"/>
      <c r="K9" s="23"/>
      <c r="L9" s="23"/>
      <c r="M9" s="23"/>
    </row>
    <row r="10" spans="1:13">
      <c r="A10" s="4" t="s">
        <v>0</v>
      </c>
      <c r="B10" s="44" t="s">
        <v>181</v>
      </c>
      <c r="C10" s="45"/>
      <c r="D10" s="45"/>
      <c r="E10" s="45"/>
      <c r="F10" s="45"/>
      <c r="G10" s="45"/>
      <c r="H10" s="45"/>
      <c r="I10" s="45"/>
      <c r="J10" s="45"/>
      <c r="K10" s="45"/>
      <c r="L10" s="45"/>
      <c r="M10" s="45"/>
    </row>
    <row r="11" spans="1:13">
      <c r="A11" s="14" t="s">
        <v>137</v>
      </c>
      <c r="B11" s="62" t="s">
        <v>26</v>
      </c>
      <c r="C11" s="63"/>
      <c r="D11" s="63"/>
      <c r="E11" s="63"/>
      <c r="F11" s="63"/>
      <c r="G11" s="63"/>
      <c r="H11" s="63"/>
      <c r="I11" s="63"/>
      <c r="J11" s="63"/>
      <c r="K11" s="63"/>
      <c r="L11" s="63"/>
      <c r="M11" s="63"/>
    </row>
    <row r="12" spans="1:13">
      <c r="A12" s="15" t="s">
        <v>138</v>
      </c>
      <c r="B12" s="65" t="s">
        <v>191</v>
      </c>
      <c r="C12" s="66"/>
      <c r="D12" s="66"/>
      <c r="E12" s="66"/>
      <c r="F12" s="66"/>
      <c r="G12" s="66"/>
      <c r="H12" s="66"/>
      <c r="I12" s="66"/>
      <c r="J12" s="66"/>
      <c r="K12" s="66"/>
      <c r="L12" s="66"/>
      <c r="M12" s="66"/>
    </row>
    <row r="13" spans="1:13">
      <c r="A13" s="10" t="s">
        <v>17</v>
      </c>
      <c r="B13" s="68">
        <v>1234567890123</v>
      </c>
      <c r="C13" s="69"/>
      <c r="D13" s="69"/>
      <c r="E13" s="69"/>
      <c r="F13" s="69"/>
      <c r="G13" s="69"/>
      <c r="H13" s="69"/>
      <c r="I13" s="69"/>
      <c r="J13" s="69"/>
      <c r="K13" s="69"/>
      <c r="L13" s="69"/>
      <c r="M13" s="69"/>
    </row>
    <row r="14" spans="1:13">
      <c r="A14" s="11"/>
      <c r="B14" s="71" t="s">
        <v>16</v>
      </c>
      <c r="C14" s="71"/>
      <c r="D14" s="71"/>
      <c r="E14" s="71"/>
      <c r="F14" s="71"/>
      <c r="G14" s="71"/>
      <c r="H14" s="71"/>
      <c r="I14" s="71"/>
      <c r="J14" s="71"/>
      <c r="K14" s="71"/>
      <c r="L14" s="17"/>
      <c r="M14" s="17"/>
    </row>
    <row r="15" spans="1:13">
      <c r="A15" s="4" t="s">
        <v>219</v>
      </c>
      <c r="B15" s="74">
        <v>5</v>
      </c>
      <c r="C15" s="75"/>
      <c r="D15" s="75"/>
      <c r="E15" s="75"/>
      <c r="F15" s="75"/>
      <c r="G15" s="75"/>
      <c r="H15" s="75"/>
      <c r="I15" s="75"/>
      <c r="J15" s="75"/>
      <c r="K15" s="75"/>
      <c r="L15" s="75"/>
      <c r="M15" s="75"/>
    </row>
    <row r="16" spans="1:13" ht="35.5" customHeight="1">
      <c r="A16" s="10" t="s">
        <v>220</v>
      </c>
      <c r="B16" s="77">
        <v>1500000</v>
      </c>
      <c r="C16" s="78"/>
      <c r="D16" s="78"/>
      <c r="E16" s="78"/>
      <c r="F16" s="78"/>
      <c r="G16" s="78"/>
      <c r="H16" s="78"/>
      <c r="I16" s="78"/>
      <c r="J16" s="78"/>
      <c r="K16" s="78"/>
      <c r="L16" s="78"/>
      <c r="M16" s="78"/>
    </row>
    <row r="17" spans="1:13" ht="24.65" customHeight="1">
      <c r="A17" s="20" t="s">
        <v>170</v>
      </c>
      <c r="B17" s="72"/>
      <c r="C17" s="72"/>
      <c r="D17" s="72"/>
      <c r="E17" s="72"/>
      <c r="F17" s="72"/>
      <c r="G17" s="72"/>
      <c r="H17" s="72"/>
      <c r="I17" s="72"/>
      <c r="J17" s="72"/>
      <c r="K17" s="72"/>
      <c r="L17" s="24"/>
      <c r="M17" s="24"/>
    </row>
    <row r="18" spans="1:13">
      <c r="A18" s="5" t="s">
        <v>1</v>
      </c>
      <c r="B18" s="44" t="s">
        <v>161</v>
      </c>
      <c r="C18" s="45"/>
      <c r="D18" s="45"/>
      <c r="E18" s="45"/>
      <c r="F18" s="45"/>
      <c r="G18" s="45"/>
      <c r="H18" s="45"/>
      <c r="I18" s="45"/>
      <c r="J18" s="45"/>
      <c r="K18" s="45"/>
      <c r="L18" s="45"/>
      <c r="M18" s="45"/>
    </row>
    <row r="19" spans="1:13">
      <c r="A19" s="5" t="s">
        <v>2</v>
      </c>
      <c r="B19" s="44" t="s">
        <v>182</v>
      </c>
      <c r="C19" s="45"/>
      <c r="D19" s="45"/>
      <c r="E19" s="45"/>
      <c r="F19" s="45"/>
      <c r="G19" s="45"/>
      <c r="H19" s="45"/>
      <c r="I19" s="45"/>
      <c r="J19" s="45"/>
      <c r="K19" s="45"/>
      <c r="L19" s="45"/>
      <c r="M19" s="45"/>
    </row>
    <row r="20" spans="1:13">
      <c r="A20" s="5" t="s">
        <v>3</v>
      </c>
      <c r="B20" s="44" t="s">
        <v>183</v>
      </c>
      <c r="C20" s="45"/>
      <c r="D20" s="45"/>
      <c r="E20" s="45"/>
      <c r="F20" s="45"/>
      <c r="G20" s="45"/>
      <c r="H20" s="45"/>
      <c r="I20" s="45"/>
      <c r="J20" s="45"/>
      <c r="K20" s="45"/>
      <c r="L20" s="45"/>
      <c r="M20" s="45"/>
    </row>
    <row r="21" spans="1:13" ht="24" customHeight="1">
      <c r="A21" s="20" t="s">
        <v>227</v>
      </c>
      <c r="B21" s="73"/>
      <c r="C21" s="73"/>
      <c r="D21" s="73"/>
      <c r="E21" s="73"/>
      <c r="F21" s="73"/>
      <c r="G21" s="73"/>
      <c r="H21" s="73"/>
      <c r="I21" s="73"/>
      <c r="J21" s="73"/>
      <c r="K21" s="73"/>
      <c r="L21" s="22"/>
      <c r="M21" s="22"/>
    </row>
    <row r="22" spans="1:13">
      <c r="A22" s="4" t="s">
        <v>1</v>
      </c>
      <c r="B22" s="45" t="s">
        <v>165</v>
      </c>
      <c r="C22" s="45"/>
      <c r="D22" s="45"/>
      <c r="E22" s="45"/>
      <c r="F22" s="45"/>
      <c r="G22" s="45"/>
      <c r="H22" s="45"/>
      <c r="I22" s="45"/>
      <c r="J22" s="45"/>
      <c r="K22" s="45"/>
      <c r="L22" s="45"/>
      <c r="M22" s="45"/>
    </row>
    <row r="23" spans="1:13">
      <c r="A23" s="4" t="s">
        <v>2</v>
      </c>
      <c r="B23" s="45" t="s">
        <v>184</v>
      </c>
      <c r="C23" s="45"/>
      <c r="D23" s="45"/>
      <c r="E23" s="45"/>
      <c r="F23" s="45"/>
      <c r="G23" s="45"/>
      <c r="H23" s="45"/>
      <c r="I23" s="45"/>
      <c r="J23" s="45"/>
      <c r="K23" s="45"/>
      <c r="L23" s="45"/>
      <c r="M23" s="45"/>
    </row>
    <row r="24" spans="1:13">
      <c r="A24" s="4" t="s">
        <v>3</v>
      </c>
      <c r="B24" s="45" t="s">
        <v>185</v>
      </c>
      <c r="C24" s="45"/>
      <c r="D24" s="45"/>
      <c r="E24" s="45"/>
      <c r="F24" s="45"/>
      <c r="G24" s="45"/>
      <c r="H24" s="45"/>
      <c r="I24" s="45"/>
      <c r="J24" s="45"/>
      <c r="K24" s="45"/>
      <c r="L24" s="45"/>
      <c r="M24" s="45"/>
    </row>
    <row r="25" spans="1:13" ht="24" customHeight="1">
      <c r="A25" s="35" t="s">
        <v>171</v>
      </c>
      <c r="B25" s="73"/>
      <c r="C25" s="73"/>
      <c r="D25" s="73"/>
      <c r="E25" s="73"/>
      <c r="F25" s="73"/>
      <c r="G25" s="73"/>
      <c r="H25" s="73"/>
      <c r="I25" s="73"/>
      <c r="J25" s="73"/>
      <c r="K25" s="73"/>
      <c r="L25" s="22"/>
      <c r="M25" s="22"/>
    </row>
    <row r="26" spans="1:13">
      <c r="A26" s="5" t="s">
        <v>4</v>
      </c>
      <c r="B26" s="44" t="s">
        <v>186</v>
      </c>
      <c r="C26" s="45"/>
      <c r="D26" s="45"/>
      <c r="E26" s="45"/>
      <c r="F26" s="45"/>
      <c r="G26" s="45"/>
      <c r="H26" s="45"/>
      <c r="I26" s="45"/>
      <c r="J26" s="45"/>
      <c r="K26" s="45"/>
      <c r="L26" s="45"/>
      <c r="M26" s="45"/>
    </row>
    <row r="27" spans="1:13">
      <c r="A27" s="5" t="s">
        <v>5</v>
      </c>
      <c r="B27" s="44" t="s">
        <v>162</v>
      </c>
      <c r="C27" s="45"/>
      <c r="D27" s="45"/>
      <c r="E27" s="45"/>
      <c r="F27" s="45"/>
      <c r="G27" s="45"/>
      <c r="H27" s="45"/>
      <c r="I27" s="45"/>
      <c r="J27" s="45"/>
      <c r="K27" s="45"/>
      <c r="L27" s="45"/>
      <c r="M27" s="45"/>
    </row>
    <row r="28" spans="1:13">
      <c r="A28" s="5" t="s">
        <v>232</v>
      </c>
      <c r="B28" s="44" t="s">
        <v>163</v>
      </c>
      <c r="C28" s="45"/>
      <c r="D28" s="45"/>
      <c r="E28" s="45"/>
      <c r="F28" s="45"/>
      <c r="G28" s="45"/>
      <c r="H28" s="45"/>
      <c r="I28" s="45"/>
      <c r="J28" s="45"/>
      <c r="K28" s="45"/>
      <c r="L28" s="45"/>
      <c r="M28" s="45"/>
    </row>
    <row r="29" spans="1:13">
      <c r="A29" s="9" t="s">
        <v>19</v>
      </c>
      <c r="B29" s="115" t="s">
        <v>187</v>
      </c>
      <c r="C29" s="45"/>
      <c r="D29" s="45"/>
      <c r="E29" s="45"/>
      <c r="F29" s="45"/>
      <c r="G29" s="45"/>
      <c r="H29" s="45"/>
      <c r="I29" s="45"/>
      <c r="J29" s="45"/>
      <c r="K29" s="45"/>
      <c r="L29" s="45"/>
      <c r="M29" s="45"/>
    </row>
    <row r="30" spans="1:13">
      <c r="A30" s="6"/>
      <c r="B30" s="71" t="s">
        <v>18</v>
      </c>
      <c r="C30" s="71"/>
      <c r="D30" s="71"/>
      <c r="E30" s="71"/>
      <c r="F30" s="71"/>
      <c r="G30" s="71"/>
      <c r="H30" s="71"/>
      <c r="I30" s="71"/>
      <c r="J30" s="71"/>
      <c r="K30" s="71"/>
      <c r="L30" s="17"/>
      <c r="M30" s="17"/>
    </row>
    <row r="31" spans="1:13" ht="24" customHeight="1">
      <c r="A31" s="18" t="s">
        <v>172</v>
      </c>
      <c r="B31" s="73"/>
      <c r="C31" s="73"/>
      <c r="D31" s="73"/>
      <c r="E31" s="73"/>
      <c r="F31" s="73"/>
      <c r="G31" s="73"/>
      <c r="H31" s="73"/>
      <c r="I31" s="73"/>
      <c r="J31" s="73"/>
      <c r="K31" s="73"/>
      <c r="L31" s="22"/>
      <c r="M31" s="22"/>
    </row>
    <row r="32" spans="1:13">
      <c r="A32" s="83" t="s">
        <v>164</v>
      </c>
      <c r="B32" s="84"/>
      <c r="C32" s="84"/>
      <c r="D32" s="84"/>
      <c r="E32" s="84"/>
      <c r="F32" s="84"/>
      <c r="G32" s="84"/>
      <c r="H32" s="84"/>
      <c r="I32" s="84"/>
      <c r="J32" s="84"/>
      <c r="K32" s="84"/>
      <c r="L32" s="84"/>
      <c r="M32" s="84"/>
    </row>
    <row r="33" spans="1:13" ht="24" customHeight="1">
      <c r="A33" s="89" t="s">
        <v>237</v>
      </c>
      <c r="B33" s="89"/>
      <c r="C33" s="89"/>
      <c r="D33" s="89"/>
      <c r="E33" s="89"/>
      <c r="F33" s="89"/>
      <c r="G33" s="89"/>
      <c r="H33" s="89"/>
      <c r="I33" s="89"/>
      <c r="J33" s="89"/>
      <c r="K33" s="89"/>
      <c r="L33" s="89"/>
      <c r="M33" s="89"/>
    </row>
    <row r="34" spans="1:13">
      <c r="A34" s="86" t="s">
        <v>188</v>
      </c>
      <c r="B34" s="87"/>
      <c r="C34" s="87"/>
      <c r="D34" s="87"/>
      <c r="E34" s="87"/>
      <c r="F34" s="87"/>
      <c r="G34" s="87"/>
      <c r="H34" s="87"/>
      <c r="I34" s="87"/>
      <c r="J34" s="87"/>
      <c r="K34" s="87"/>
      <c r="L34" s="87"/>
      <c r="M34" s="87"/>
    </row>
    <row r="35" spans="1:13" ht="15" customHeight="1">
      <c r="A35" s="7"/>
      <c r="B35" s="6"/>
      <c r="C35" s="6"/>
      <c r="D35" s="6"/>
      <c r="E35" s="6"/>
      <c r="F35" s="6"/>
      <c r="G35" s="6"/>
      <c r="H35" s="6"/>
      <c r="I35" s="6"/>
      <c r="J35" s="6"/>
      <c r="K35" s="6"/>
      <c r="L35" s="6"/>
      <c r="M35" s="6"/>
    </row>
    <row r="36" spans="1:13">
      <c r="A36" s="21" t="s">
        <v>173</v>
      </c>
      <c r="B36" s="22"/>
      <c r="C36" s="22"/>
      <c r="D36" s="22"/>
      <c r="E36" s="22"/>
      <c r="F36" s="22"/>
      <c r="G36" s="22"/>
      <c r="H36" s="22"/>
      <c r="I36" s="22"/>
      <c r="J36" s="22"/>
      <c r="K36" s="22"/>
      <c r="L36" s="22"/>
      <c r="M36" s="22"/>
    </row>
    <row r="37" spans="1:13" ht="64" customHeight="1">
      <c r="A37" s="44" t="s">
        <v>247</v>
      </c>
      <c r="B37" s="45"/>
      <c r="C37" s="45"/>
      <c r="D37" s="45"/>
      <c r="E37" s="45"/>
      <c r="F37" s="45"/>
      <c r="G37" s="45"/>
      <c r="H37" s="45"/>
      <c r="I37" s="45"/>
      <c r="J37" s="45"/>
      <c r="K37" s="45"/>
      <c r="L37" s="45"/>
      <c r="M37" s="45"/>
    </row>
    <row r="38" spans="1:13" ht="15" customHeight="1">
      <c r="A38" s="8"/>
      <c r="B38" s="6"/>
      <c r="C38" s="6"/>
      <c r="D38" s="6"/>
      <c r="E38" s="6"/>
      <c r="F38" s="6"/>
      <c r="G38" s="6"/>
      <c r="H38" s="6"/>
      <c r="I38" s="6"/>
      <c r="J38" s="6"/>
      <c r="K38" s="6"/>
      <c r="L38" s="6"/>
      <c r="M38" s="6"/>
    </row>
    <row r="39" spans="1:13">
      <c r="A39" s="21" t="s">
        <v>174</v>
      </c>
      <c r="B39" s="19"/>
      <c r="C39" s="19"/>
      <c r="D39" s="19"/>
      <c r="E39" s="19"/>
      <c r="F39" s="19"/>
      <c r="G39" s="19"/>
      <c r="H39" s="19"/>
      <c r="I39" s="19"/>
      <c r="J39" s="19"/>
      <c r="K39" s="19"/>
      <c r="L39" s="19"/>
      <c r="M39" s="19"/>
    </row>
    <row r="40" spans="1:13">
      <c r="A40" s="5" t="s">
        <v>218</v>
      </c>
      <c r="B40" s="44" t="s">
        <v>210</v>
      </c>
      <c r="C40" s="45"/>
      <c r="D40" s="45"/>
      <c r="E40" s="45"/>
      <c r="F40" s="45"/>
      <c r="G40" s="45"/>
      <c r="H40" s="45"/>
      <c r="I40" s="45"/>
      <c r="J40" s="45"/>
      <c r="K40" s="45"/>
      <c r="L40" s="45"/>
      <c r="M40" s="45"/>
    </row>
    <row r="41" spans="1:13">
      <c r="A41" s="4" t="s">
        <v>148</v>
      </c>
      <c r="B41" s="44" t="s">
        <v>214</v>
      </c>
      <c r="C41" s="45"/>
      <c r="D41" s="45"/>
      <c r="E41" s="45"/>
      <c r="F41" s="45"/>
      <c r="G41" s="45"/>
      <c r="H41" s="45"/>
      <c r="I41" s="45"/>
      <c r="J41" s="45"/>
      <c r="K41" s="45"/>
      <c r="L41" s="45"/>
      <c r="M41" s="45"/>
    </row>
    <row r="42" spans="1:13">
      <c r="A42" s="39" t="s">
        <v>149</v>
      </c>
      <c r="B42" s="39" t="s">
        <v>6</v>
      </c>
      <c r="C42" s="47"/>
      <c r="D42" s="30" t="s">
        <v>178</v>
      </c>
      <c r="E42" s="48" t="s">
        <v>7</v>
      </c>
      <c r="F42" s="49"/>
      <c r="G42" s="30" t="s">
        <v>178</v>
      </c>
      <c r="H42" s="39" t="s">
        <v>8</v>
      </c>
      <c r="I42" s="40"/>
      <c r="J42" s="40"/>
      <c r="K42" s="40"/>
      <c r="L42" s="92"/>
      <c r="M42" s="45"/>
    </row>
    <row r="43" spans="1:13">
      <c r="A43" s="39"/>
      <c r="B43" s="39" t="s">
        <v>9</v>
      </c>
      <c r="C43" s="47"/>
      <c r="D43" s="30"/>
      <c r="E43" s="39" t="s">
        <v>10</v>
      </c>
      <c r="F43" s="40"/>
      <c r="G43" s="30"/>
      <c r="H43" s="90" t="s">
        <v>11</v>
      </c>
      <c r="I43" s="90"/>
      <c r="J43" s="90"/>
      <c r="K43" s="90"/>
      <c r="L43" s="91"/>
      <c r="M43" s="63"/>
    </row>
    <row r="44" spans="1:13">
      <c r="A44" s="39"/>
      <c r="B44" s="39" t="s">
        <v>12</v>
      </c>
      <c r="C44" s="47"/>
      <c r="D44" s="30"/>
      <c r="E44" s="50" t="s">
        <v>13</v>
      </c>
      <c r="F44" s="51"/>
      <c r="G44" s="30"/>
      <c r="H44" s="39" t="s">
        <v>14</v>
      </c>
      <c r="I44" s="40"/>
      <c r="J44" s="40"/>
      <c r="K44" s="40"/>
      <c r="L44" s="92"/>
      <c r="M44" s="45"/>
    </row>
    <row r="45" spans="1:13">
      <c r="A45" s="39"/>
      <c r="B45" s="39" t="s">
        <v>180</v>
      </c>
      <c r="C45" s="47"/>
      <c r="D45" s="30"/>
      <c r="E45" s="52"/>
      <c r="F45" s="53"/>
      <c r="G45" s="53"/>
      <c r="H45" s="53"/>
      <c r="I45" s="53"/>
      <c r="J45" s="53"/>
      <c r="K45" s="53"/>
      <c r="L45" s="53"/>
      <c r="M45" s="53"/>
    </row>
    <row r="46" spans="1:13">
      <c r="A46" s="6"/>
      <c r="B46" s="6"/>
      <c r="C46" s="6"/>
      <c r="D46" s="6"/>
      <c r="E46" s="6"/>
      <c r="F46" s="81" t="s">
        <v>151</v>
      </c>
      <c r="G46" s="81"/>
      <c r="H46" s="56">
        <f>IFERROR(VLOOKUP(B41,Sheet1!M12:N14,2,FALSE),"")</f>
        <v>104000</v>
      </c>
      <c r="I46" s="56"/>
      <c r="J46" s="56"/>
      <c r="K46" s="56"/>
      <c r="L46" s="26"/>
      <c r="M46" s="26"/>
    </row>
    <row r="47" spans="1:13">
      <c r="A47" s="6"/>
      <c r="B47" s="6"/>
      <c r="C47" s="6"/>
      <c r="D47" s="6"/>
      <c r="E47" s="6"/>
      <c r="F47" s="98" t="s">
        <v>152</v>
      </c>
      <c r="G47" s="98"/>
      <c r="H47" s="55">
        <f>IFERROR(H46*0.1,"")</f>
        <v>10400</v>
      </c>
      <c r="I47" s="55"/>
      <c r="J47" s="55"/>
      <c r="K47" s="55"/>
      <c r="L47" s="26"/>
      <c r="M47" s="26"/>
    </row>
    <row r="48" spans="1:13">
      <c r="A48" s="6"/>
      <c r="B48" s="6"/>
      <c r="C48" s="6"/>
      <c r="D48" s="6"/>
      <c r="E48" s="6"/>
      <c r="F48" s="98" t="s">
        <v>153</v>
      </c>
      <c r="G48" s="98"/>
      <c r="H48" s="55">
        <f>IFERROR(H47*0.1,"")</f>
        <v>1040</v>
      </c>
      <c r="I48" s="55"/>
      <c r="J48" s="55"/>
      <c r="K48" s="55"/>
      <c r="L48" s="26"/>
      <c r="M48" s="26"/>
    </row>
    <row r="49" spans="1:13">
      <c r="F49" s="97" t="s">
        <v>154</v>
      </c>
      <c r="G49" s="97"/>
      <c r="H49" s="82">
        <f>IFERROR(H47+H48,"")</f>
        <v>11440</v>
      </c>
      <c r="I49" s="82"/>
      <c r="J49" s="82"/>
      <c r="K49" s="82"/>
      <c r="L49" s="27"/>
      <c r="M49" s="27"/>
    </row>
    <row r="50" spans="1:13" ht="9.65" customHeight="1"/>
    <row r="51" spans="1:13">
      <c r="A51" s="90" t="str">
        <f>IF(OR(B40="IT診断",B40="伴走支援",B41="工場・事業所全体プラン"),"見積内容（支援内容・費用）については別途ご連絡致します。","")</f>
        <v/>
      </c>
      <c r="B51" s="90"/>
      <c r="C51" s="90"/>
      <c r="D51" s="90"/>
      <c r="E51" s="90"/>
      <c r="F51" s="90"/>
      <c r="G51" s="90"/>
      <c r="H51" s="90"/>
      <c r="I51" s="90"/>
      <c r="J51" s="90"/>
      <c r="K51" s="90"/>
      <c r="L51" s="90"/>
      <c r="M51" s="90"/>
    </row>
    <row r="52" spans="1:13">
      <c r="A52" s="57" t="s">
        <v>224</v>
      </c>
      <c r="B52" s="57"/>
      <c r="C52" s="57"/>
      <c r="D52" s="57"/>
      <c r="E52" s="57"/>
      <c r="F52" s="57"/>
      <c r="G52" s="57"/>
      <c r="H52" s="57"/>
      <c r="I52" s="57"/>
      <c r="J52" s="57"/>
      <c r="K52" s="57"/>
      <c r="L52" s="57"/>
      <c r="M52" s="57"/>
    </row>
    <row r="53" spans="1:13">
      <c r="A53" s="18" t="s">
        <v>175</v>
      </c>
      <c r="B53" s="19"/>
      <c r="C53" s="19"/>
      <c r="D53" s="19"/>
      <c r="E53" s="19"/>
      <c r="F53" s="19"/>
      <c r="G53" s="19"/>
      <c r="H53" s="19"/>
      <c r="I53" s="19"/>
      <c r="J53" s="19"/>
      <c r="K53" s="19"/>
      <c r="L53" s="19"/>
      <c r="M53" s="19"/>
    </row>
    <row r="54" spans="1:13">
      <c r="A54" s="113" t="s">
        <v>229</v>
      </c>
      <c r="B54" s="114"/>
      <c r="C54" s="114"/>
      <c r="D54" s="114"/>
      <c r="E54" s="114"/>
      <c r="F54" s="114"/>
      <c r="G54" s="114"/>
      <c r="H54" s="114"/>
      <c r="I54" s="114"/>
      <c r="J54" s="114"/>
      <c r="K54" s="114"/>
      <c r="L54" s="114"/>
      <c r="M54" s="114"/>
    </row>
    <row r="55" spans="1:13" ht="51" customHeight="1">
      <c r="A55" s="110" t="s">
        <v>240</v>
      </c>
      <c r="B55" s="111"/>
      <c r="C55" s="111"/>
      <c r="D55" s="111"/>
      <c r="E55" s="111"/>
      <c r="F55" s="111"/>
      <c r="G55" s="111"/>
      <c r="H55" s="111"/>
      <c r="I55" s="111"/>
      <c r="J55" s="112"/>
      <c r="K55" s="58" t="s">
        <v>178</v>
      </c>
      <c r="L55" s="58"/>
      <c r="M55" s="59"/>
    </row>
    <row r="56" spans="1:13" ht="51" customHeight="1" thickBot="1">
      <c r="A56" s="107" t="s">
        <v>179</v>
      </c>
      <c r="B56" s="108"/>
      <c r="C56" s="108"/>
      <c r="D56" s="108"/>
      <c r="E56" s="108"/>
      <c r="F56" s="108"/>
      <c r="G56" s="108"/>
      <c r="H56" s="108"/>
      <c r="I56" s="108"/>
      <c r="J56" s="109"/>
      <c r="K56" s="104"/>
      <c r="L56" s="105"/>
      <c r="M56" s="106"/>
    </row>
    <row r="57" spans="1:13" ht="51" customHeight="1" thickTop="1">
      <c r="A57" s="101" t="s">
        <v>150</v>
      </c>
      <c r="B57" s="116"/>
      <c r="C57" s="116"/>
      <c r="D57" s="116"/>
      <c r="E57" s="116"/>
      <c r="F57" s="116"/>
      <c r="G57" s="116"/>
      <c r="H57" s="116"/>
      <c r="I57" s="116"/>
      <c r="J57" s="117"/>
      <c r="K57" s="99" t="s">
        <v>178</v>
      </c>
      <c r="L57" s="99"/>
      <c r="M57" s="100"/>
    </row>
    <row r="58" spans="1:13" ht="9.65" customHeight="1">
      <c r="M58"/>
    </row>
    <row r="59" spans="1:13">
      <c r="A59" s="93" t="s">
        <v>223</v>
      </c>
      <c r="B59" s="94"/>
      <c r="C59" s="94"/>
      <c r="D59" s="94"/>
      <c r="E59" s="94"/>
      <c r="F59" s="94"/>
      <c r="G59" s="94"/>
      <c r="H59" s="94"/>
      <c r="I59" s="94"/>
      <c r="J59" s="94"/>
      <c r="K59" s="94"/>
      <c r="L59" s="94"/>
      <c r="M59" s="95"/>
    </row>
    <row r="60" spans="1:13" ht="43.5" customHeight="1">
      <c r="A60" s="42" t="s">
        <v>225</v>
      </c>
      <c r="B60" s="43"/>
      <c r="C60" s="43"/>
      <c r="D60" s="43"/>
      <c r="E60" s="43"/>
      <c r="F60" s="43"/>
      <c r="G60" s="43"/>
      <c r="H60" s="43"/>
      <c r="I60" s="43"/>
      <c r="J60" s="43"/>
      <c r="K60" s="39" t="s">
        <v>178</v>
      </c>
      <c r="L60" s="40"/>
      <c r="M60" s="41"/>
    </row>
    <row r="61" spans="1:13">
      <c r="J61" s="28"/>
      <c r="M61"/>
    </row>
    <row r="62" spans="1:13" ht="43.5" customHeight="1"/>
    <row r="65" spans="1:1">
      <c r="A65"/>
    </row>
  </sheetData>
  <sheetProtection algorithmName="SHA-512" hashValue="w196kKejs34tlmagBQsPb16X1E9tooDSQJji4hbdB0RvwbsBloP2ehV0u9/qfJvLRHxO6vFc+wvNGcXl38ilPA==" saltValue="uCu5NYgza/QiFXO/Ftwzjg==" spinCount="100000" sheet="1" selectLockedCells="1" selectUnlockedCells="1"/>
  <mergeCells count="66">
    <mergeCell ref="A51:M51"/>
    <mergeCell ref="A59:M59"/>
    <mergeCell ref="A60:J60"/>
    <mergeCell ref="K60:M60"/>
    <mergeCell ref="A54:M54"/>
    <mergeCell ref="A55:J55"/>
    <mergeCell ref="K55:M55"/>
    <mergeCell ref="A56:J56"/>
    <mergeCell ref="K56:M56"/>
    <mergeCell ref="A57:J57"/>
    <mergeCell ref="K57:M57"/>
    <mergeCell ref="A52:M52"/>
    <mergeCell ref="A42:A45"/>
    <mergeCell ref="B42:C42"/>
    <mergeCell ref="E42:F42"/>
    <mergeCell ref="H42:K42"/>
    <mergeCell ref="L42:M42"/>
    <mergeCell ref="L43:M43"/>
    <mergeCell ref="L44:M44"/>
    <mergeCell ref="B45:C45"/>
    <mergeCell ref="E45:M45"/>
    <mergeCell ref="F48:G48"/>
    <mergeCell ref="H48:K48"/>
    <mergeCell ref="F49:G49"/>
    <mergeCell ref="H49:K49"/>
    <mergeCell ref="B43:C43"/>
    <mergeCell ref="E43:F43"/>
    <mergeCell ref="H43:K43"/>
    <mergeCell ref="B44:C44"/>
    <mergeCell ref="E44:F44"/>
    <mergeCell ref="H44:K44"/>
    <mergeCell ref="F46:G46"/>
    <mergeCell ref="H46:K46"/>
    <mergeCell ref="F47:G47"/>
    <mergeCell ref="H47:K47"/>
    <mergeCell ref="A33:M33"/>
    <mergeCell ref="A34:M34"/>
    <mergeCell ref="A37:M37"/>
    <mergeCell ref="B40:M40"/>
    <mergeCell ref="B41:M41"/>
    <mergeCell ref="A32:M32"/>
    <mergeCell ref="B21:K21"/>
    <mergeCell ref="B22:M22"/>
    <mergeCell ref="B23:M23"/>
    <mergeCell ref="B24:M24"/>
    <mergeCell ref="B25:K25"/>
    <mergeCell ref="B26:M26"/>
    <mergeCell ref="B27:M27"/>
    <mergeCell ref="B28:M28"/>
    <mergeCell ref="B29:M29"/>
    <mergeCell ref="B30:K30"/>
    <mergeCell ref="B31:K31"/>
    <mergeCell ref="B15:M15"/>
    <mergeCell ref="B16:M16"/>
    <mergeCell ref="B20:M20"/>
    <mergeCell ref="A1:D1"/>
    <mergeCell ref="A3:M3"/>
    <mergeCell ref="A6:M6"/>
    <mergeCell ref="B10:M10"/>
    <mergeCell ref="B11:M11"/>
    <mergeCell ref="B12:M12"/>
    <mergeCell ref="B13:M13"/>
    <mergeCell ref="B14:K14"/>
    <mergeCell ref="B17:K17"/>
    <mergeCell ref="B18:M18"/>
    <mergeCell ref="B19:M19"/>
  </mergeCells>
  <phoneticPr fontId="1"/>
  <conditionalFormatting sqref="A41:M50">
    <cfRule type="expression" dxfId="10" priority="3">
      <formula>$B$40="IT診断"</formula>
    </cfRule>
    <cfRule type="expression" dxfId="9" priority="4">
      <formula>$B$40="伴走支援"</formula>
    </cfRule>
  </conditionalFormatting>
  <conditionalFormatting sqref="A42:M50">
    <cfRule type="expression" dxfId="8" priority="5">
      <formula>$B$41="工場・事業所全体プラン"</formula>
    </cfRule>
  </conditionalFormatting>
  <conditionalFormatting sqref="B15:M16 B22:M24">
    <cfRule type="containsBlanks" dxfId="7" priority="11">
      <formula>LEN(TRIM(B15))=0</formula>
    </cfRule>
  </conditionalFormatting>
  <conditionalFormatting sqref="B40:M41">
    <cfRule type="containsBlanks" dxfId="6" priority="10">
      <formula>LEN(TRIM(B40))=0</formula>
    </cfRule>
  </conditionalFormatting>
  <conditionalFormatting sqref="D42:E44 G42:G44 L42:M44 D45">
    <cfRule type="containsBlanks" dxfId="5" priority="9">
      <formula>LEN(TRIM(D42))=0</formula>
    </cfRule>
  </conditionalFormatting>
  <conditionalFormatting sqref="H1">
    <cfRule type="containsBlanks" dxfId="4" priority="1">
      <formula>LEN(TRIM(H1))=0</formula>
    </cfRule>
  </conditionalFormatting>
  <conditionalFormatting sqref="J1 L1">
    <cfRule type="containsBlanks" dxfId="3" priority="2">
      <formula>LEN(TRIM(J1))=0</formula>
    </cfRule>
  </conditionalFormatting>
  <conditionalFormatting sqref="K55:K57 A6:M6 B10:M13 B18:M20 B26:M29 A32:M32 A34:M34 A37:M37 K60">
    <cfRule type="containsBlanks" dxfId="2" priority="16">
      <formula>LEN(TRIM(A6))=0</formula>
    </cfRule>
  </conditionalFormatting>
  <conditionalFormatting sqref="K55:M55">
    <cfRule type="expression" dxfId="1" priority="13">
      <formula>$K$56="✓"</formula>
    </cfRule>
  </conditionalFormatting>
  <conditionalFormatting sqref="K56:M56">
    <cfRule type="expression" dxfId="0" priority="12">
      <formula>$K$55="✓"</formula>
    </cfRule>
  </conditionalFormatting>
  <dataValidations count="5">
    <dataValidation type="list" allowBlank="1" showInputMessage="1" showErrorMessage="1" sqref="B12:M12" xr:uid="{F7F4A586-98DE-4C7E-A5F0-D6FE159FA368}">
      <formula1>INDIRECT(B11)</formula1>
    </dataValidation>
    <dataValidation type="list" allowBlank="1" showInputMessage="1" showErrorMessage="1" sqref="B11:M11" xr:uid="{EFAAC5BE-2E2D-4418-B6DE-7013DAE42565}">
      <formula1>分類</formula1>
    </dataValidation>
    <dataValidation type="list" allowBlank="1" showInputMessage="1" showErrorMessage="1" sqref="K55:K57 K60 L42:L44 M42:M43 D42:D45 G42:G44" xr:uid="{66998070-96B7-443B-93A4-666FDCD82AC4}">
      <formula1>"✓"</formula1>
    </dataValidation>
    <dataValidation type="whole" allowBlank="1" showInputMessage="1" showErrorMessage="1" errorTitle="従業員数" error="数字のみご入力ください" sqref="B15:M15" xr:uid="{2C5C0D86-63BB-4CC7-8DE4-F2A127B0DF7A}">
      <formula1>0</formula1>
      <formula2>999999999999999</formula2>
    </dataValidation>
    <dataValidation type="whole" allowBlank="1" showInputMessage="1" showErrorMessage="1" errorTitle="資本金" error="数字のみご入力ください" sqref="B16:M16" xr:uid="{3BB02480-7937-42FE-9ABE-65D8743BC574}">
      <formula1>0</formula1>
      <formula2>999999999999999</formula2>
    </dataValidation>
  </dataValidations>
  <hyperlinks>
    <hyperlink ref="B29" r:id="rId1" xr:uid="{A0DFC00F-FD93-4374-AEE2-6AD49623F57A}"/>
  </hyperlinks>
  <pageMargins left="0.7" right="0.7" top="0.75" bottom="0.75" header="0.3" footer="0.3"/>
  <pageSetup paperSize="9" scale="47"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8C706081-AB08-4650-A897-2CF3E81EA0F2}">
          <x14:formula1>
            <xm:f>Sheet1!$A$3:$A$12</xm:f>
          </x14:formula1>
          <xm:sqref>A32</xm:sqref>
        </x14:dataValidation>
        <x14:dataValidation type="list" allowBlank="1" showInputMessage="1" showErrorMessage="1" xr:uid="{02668B17-861F-4539-9A9C-BE19849529D3}">
          <x14:formula1>
            <xm:f>Sheet1!$L$12:$L$14</xm:f>
          </x14:formula1>
          <xm:sqref>B40:M40</xm:sqref>
        </x14:dataValidation>
        <x14:dataValidation type="list" allowBlank="1" showInputMessage="1" showErrorMessage="1" xr:uid="{0928DCAE-A093-4228-BB8D-CBE46960A45D}">
          <x14:formula1>
            <xm:f>Sheet1!$M$12:$M$14</xm:f>
          </x14:formula1>
          <xm:sqref>B41:M41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9558B-FB97-469D-94B3-8902B0B06AC5}">
  <dimension ref="A2:Q104"/>
  <sheetViews>
    <sheetView zoomScale="70" zoomScaleNormal="70" workbookViewId="0">
      <selection activeCell="C98" sqref="B98:C98"/>
    </sheetView>
  </sheetViews>
  <sheetFormatPr defaultRowHeight="18"/>
  <cols>
    <col min="1" max="1" width="48.08203125" customWidth="1"/>
    <col min="2" max="2" width="33.33203125" customWidth="1"/>
    <col min="7" max="7" width="35.83203125" bestFit="1" customWidth="1"/>
    <col min="8" max="8" width="7.75" style="31" customWidth="1"/>
    <col min="12" max="12" width="17.25" bestFit="1" customWidth="1"/>
    <col min="13" max="13" width="35.25" customWidth="1"/>
    <col min="14" max="14" width="7.5" bestFit="1" customWidth="1"/>
    <col min="15" max="15" width="16.83203125" customWidth="1"/>
    <col min="16" max="16" width="8.58203125" style="31"/>
  </cols>
  <sheetData>
    <row r="2" spans="1:17" s="16" customFormat="1">
      <c r="A2" s="16" t="s">
        <v>144</v>
      </c>
      <c r="B2" s="16" t="s">
        <v>22</v>
      </c>
      <c r="C2" s="16" t="s">
        <v>139</v>
      </c>
      <c r="G2" s="16" t="s">
        <v>20</v>
      </c>
      <c r="H2" s="31"/>
      <c r="I2" s="16" t="s">
        <v>21</v>
      </c>
      <c r="L2" s="16" t="s">
        <v>155</v>
      </c>
      <c r="M2" s="16" t="s">
        <v>148</v>
      </c>
      <c r="N2" s="16" t="s">
        <v>160</v>
      </c>
      <c r="O2" s="16" t="s">
        <v>158</v>
      </c>
      <c r="P2" s="31"/>
      <c r="Q2" s="16" t="s">
        <v>159</v>
      </c>
    </row>
    <row r="3" spans="1:17">
      <c r="A3" s="12" t="s">
        <v>145</v>
      </c>
      <c r="B3" s="13" t="s">
        <v>23</v>
      </c>
      <c r="C3" s="13" t="s">
        <v>42</v>
      </c>
      <c r="G3" t="str" cm="1">
        <f t="array" ref="G3">INDEX(B:B, SMALL($H$2:$H$101, ROW(H1)))</f>
        <v>農業、林業</v>
      </c>
      <c r="H3" s="31">
        <f>IF(COUNTIF($B$3:B3,B3)=1,ROW(),"")</f>
        <v>3</v>
      </c>
      <c r="L3" t="s">
        <v>156</v>
      </c>
      <c r="M3" t="s">
        <v>213</v>
      </c>
      <c r="N3">
        <v>52000</v>
      </c>
      <c r="O3" t="str" cm="1">
        <f t="array" ref="O3">INDEX(L:L, SMALL($P$2:$P$101, ROW(P1)))</f>
        <v>省エネ診断コース</v>
      </c>
      <c r="P3" s="31">
        <f>IF(COUNTIF($L$3:L3,L3)=1,ROW(),"")</f>
        <v>3</v>
      </c>
      <c r="Q3" t="e" cm="1" vm="1">
        <f t="array" ref="Q3">_xlfn._xlws.FILTER(M3:M8,L3:L8=申込書!B40)</f>
        <v>#VALUE!</v>
      </c>
    </row>
    <row r="4" spans="1:17">
      <c r="A4" s="12" t="s">
        <v>146</v>
      </c>
      <c r="B4" s="13" t="s">
        <v>23</v>
      </c>
      <c r="C4" s="13" t="s">
        <v>43</v>
      </c>
      <c r="G4" t="str" cm="1">
        <f t="array" ref="G4">INDEX(B:B, SMALL($H$2:$H$101, ROW(H2)))</f>
        <v>漁業</v>
      </c>
      <c r="H4" s="31" t="str">
        <f>IF(COUNTIF($B$3:B4,B4)=1,ROW(),"")</f>
        <v/>
      </c>
      <c r="L4" t="s">
        <v>156</v>
      </c>
      <c r="M4" t="s">
        <v>214</v>
      </c>
      <c r="N4">
        <v>104000</v>
      </c>
      <c r="O4" t="str" cm="1">
        <f t="array" ref="O4">INDEX(L:L, SMALL($P$2:$P$101, ROW(P2)))</f>
        <v>効果測定コース</v>
      </c>
      <c r="P4" s="31" t="str">
        <f>IF(COUNTIF($L$3:L4,L4)=1,ROW(),"")</f>
        <v/>
      </c>
    </row>
    <row r="5" spans="1:17">
      <c r="A5" s="12" t="s">
        <v>147</v>
      </c>
      <c r="B5" s="13" t="s">
        <v>24</v>
      </c>
      <c r="C5" s="13" t="s">
        <v>44</v>
      </c>
      <c r="G5" t="str" cm="1">
        <f t="array" ref="G5">INDEX(B:B, SMALL($H$2:$H$101, ROW(H3)))</f>
        <v>鉱業、採石業、砂利採取業</v>
      </c>
      <c r="H5" s="31">
        <f>IF(COUNTIF($B$3:B5,B5)=1,ROW(),"")</f>
        <v>5</v>
      </c>
      <c r="L5" t="s">
        <v>156</v>
      </c>
      <c r="M5" t="s">
        <v>212</v>
      </c>
      <c r="N5">
        <v>139000</v>
      </c>
      <c r="P5" s="31" t="str">
        <f>IF(COUNTIF($L$3:L5,L5)=1,ROW(),"")</f>
        <v/>
      </c>
    </row>
    <row r="6" spans="1:17">
      <c r="A6" s="12" t="s">
        <v>143</v>
      </c>
      <c r="B6" s="13" t="s">
        <v>24</v>
      </c>
      <c r="C6" s="13" t="s">
        <v>45</v>
      </c>
      <c r="G6" t="str" cm="1">
        <f t="array" ref="G6">INDEX(B:B, SMALL($H$2:$H$101, ROW(H4)))</f>
        <v>建設業</v>
      </c>
      <c r="H6" s="31" t="str">
        <f>IF(COUNTIF($B$3:B6,B6)=1,ROW(),"")</f>
        <v/>
      </c>
      <c r="L6" t="s">
        <v>157</v>
      </c>
      <c r="M6" t="s">
        <v>215</v>
      </c>
      <c r="N6">
        <v>191000</v>
      </c>
      <c r="P6" s="31">
        <f>IF(COUNTIF($L$3:L6,L6)=1,ROW(),"")</f>
        <v>6</v>
      </c>
    </row>
    <row r="7" spans="1:17">
      <c r="A7" s="12" t="s">
        <v>142</v>
      </c>
      <c r="B7" s="13" t="s">
        <v>25</v>
      </c>
      <c r="C7" s="13" t="s">
        <v>25</v>
      </c>
      <c r="G7" t="str" cm="1">
        <f t="array" ref="G7">INDEX(B:B, SMALL($H$2:$H$101, ROW(H5)))</f>
        <v>製造業</v>
      </c>
      <c r="H7" s="31">
        <f>IF(COUNTIF($B$3:B7,B7)=1,ROW(),"")</f>
        <v>7</v>
      </c>
      <c r="L7" t="s">
        <v>157</v>
      </c>
      <c r="M7" t="s">
        <v>216</v>
      </c>
      <c r="N7">
        <v>244000</v>
      </c>
      <c r="P7" s="31" t="str">
        <f>IF(COUNTIF($L$3:L7,L7)=1,ROW(),"")</f>
        <v/>
      </c>
    </row>
    <row r="8" spans="1:17">
      <c r="A8" s="12" t="s">
        <v>141</v>
      </c>
      <c r="B8" s="13" t="s">
        <v>136</v>
      </c>
      <c r="C8" s="13" t="s">
        <v>46</v>
      </c>
      <c r="G8" t="str" cm="1">
        <f t="array" ref="G8">INDEX(B:B, SMALL($H$2:$H$101, ROW(H6)))</f>
        <v>電気・ガス・熱供給・水道業</v>
      </c>
      <c r="H8" s="31">
        <f>IF(COUNTIF($B$3:B8,B8)=1,ROW(),"")</f>
        <v>8</v>
      </c>
      <c r="L8" t="s">
        <v>157</v>
      </c>
      <c r="M8" t="s">
        <v>217</v>
      </c>
      <c r="N8">
        <v>444000</v>
      </c>
      <c r="P8" s="31" t="str">
        <f>IF(COUNTIF($L$3:L8,L8)=1,ROW(),"")</f>
        <v/>
      </c>
    </row>
    <row r="9" spans="1:17">
      <c r="A9" s="12" t="s">
        <v>140</v>
      </c>
      <c r="B9" s="13" t="s">
        <v>136</v>
      </c>
      <c r="C9" s="13" t="s">
        <v>168</v>
      </c>
      <c r="G9" t="str" cm="1">
        <f t="array" ref="G9">INDEX(B:B, SMALL($H$2:$H$101, ROW(H7)))</f>
        <v>情報通信業</v>
      </c>
      <c r="H9" s="31" t="str">
        <f>IF(COUNTIF($B$3:B9,B9)=1,ROW(),"")</f>
        <v/>
      </c>
    </row>
    <row r="10" spans="1:17">
      <c r="A10" s="12" t="s">
        <v>235</v>
      </c>
      <c r="B10" s="13" t="s">
        <v>136</v>
      </c>
      <c r="C10" s="13" t="s">
        <v>47</v>
      </c>
      <c r="G10" t="str" cm="1">
        <f t="array" ref="G10">INDEX(B:B, SMALL($H$2:$H$101, ROW(H8)))</f>
        <v>運輸業、郵便業</v>
      </c>
      <c r="H10" s="31" t="str">
        <f>IF(COUNTIF($B$3:B10,B10)=1,ROW(),"")</f>
        <v/>
      </c>
    </row>
    <row r="11" spans="1:17">
      <c r="A11" s="12" t="s">
        <v>241</v>
      </c>
      <c r="B11" s="13" t="s">
        <v>26</v>
      </c>
      <c r="C11" s="13" t="s">
        <v>166</v>
      </c>
      <c r="G11" t="str" cm="1">
        <f t="array" ref="G11">INDEX(B:B, SMALL($H$2:$H$101, ROW(H9)))</f>
        <v>卸売業、小売業</v>
      </c>
      <c r="H11" s="31">
        <f>IF(COUNTIF($B$3:B11,B11)=1,ROW(),"")</f>
        <v>11</v>
      </c>
    </row>
    <row r="12" spans="1:17">
      <c r="A12" s="12" t="s">
        <v>236</v>
      </c>
      <c r="B12" s="13" t="s">
        <v>26</v>
      </c>
      <c r="C12" s="13" t="s">
        <v>48</v>
      </c>
      <c r="G12" t="str" cm="1">
        <f t="array" ref="G12">INDEX(B:B, SMALL($H$2:$H$101, ROW(H10)))</f>
        <v>金融業・保険業</v>
      </c>
      <c r="H12" s="31" t="str">
        <f>IF(COUNTIF($B$3:B12,B12)=1,ROW(),"")</f>
        <v/>
      </c>
      <c r="L12" t="s">
        <v>210</v>
      </c>
      <c r="M12" t="s">
        <v>213</v>
      </c>
      <c r="N12">
        <v>52000</v>
      </c>
    </row>
    <row r="13" spans="1:17">
      <c r="A13" s="12" t="s">
        <v>233</v>
      </c>
      <c r="B13" s="13" t="s">
        <v>26</v>
      </c>
      <c r="C13" s="13" t="s">
        <v>49</v>
      </c>
      <c r="G13" t="str" cm="1">
        <f t="array" ref="G13">INDEX(B:B, SMALL($H$2:$H$101, ROW(H11)))</f>
        <v>不動産業、物品賃貸業</v>
      </c>
      <c r="H13" s="31" t="str">
        <f>IF(COUNTIF($B$3:B13,B13)=1,ROW(),"")</f>
        <v/>
      </c>
      <c r="L13" t="s">
        <v>211</v>
      </c>
      <c r="M13" t="s">
        <v>214</v>
      </c>
      <c r="N13">
        <v>104000</v>
      </c>
    </row>
    <row r="14" spans="1:17">
      <c r="A14" s="12" t="s">
        <v>234</v>
      </c>
      <c r="B14" s="13" t="s">
        <v>26</v>
      </c>
      <c r="C14" s="13" t="s">
        <v>50</v>
      </c>
      <c r="G14" t="str" cm="1">
        <f t="array" ref="G14">INDEX(B:B, SMALL($H$2:$H$101, ROW(H12)))</f>
        <v>学術研究、専門・技術サービス業</v>
      </c>
      <c r="H14" s="31" t="str">
        <f>IF(COUNTIF($B$3:B14,B14)=1,ROW(),"")</f>
        <v/>
      </c>
      <c r="L14" t="s">
        <v>221</v>
      </c>
      <c r="M14" t="s">
        <v>222</v>
      </c>
    </row>
    <row r="15" spans="1:17">
      <c r="B15" s="13" t="s">
        <v>26</v>
      </c>
      <c r="C15" s="13" t="s">
        <v>51</v>
      </c>
      <c r="G15" t="str" cm="1">
        <f t="array" ref="G15">INDEX(B:B, SMALL($H$2:$H$101, ROW(H13)))</f>
        <v>宿泊業、飲食サービス業</v>
      </c>
      <c r="H15" s="31" t="str">
        <f>IF(COUNTIF($B$3:B15,B15)=1,ROW(),"")</f>
        <v/>
      </c>
    </row>
    <row r="16" spans="1:17">
      <c r="B16" s="13" t="s">
        <v>26</v>
      </c>
      <c r="C16" s="13" t="s">
        <v>52</v>
      </c>
      <c r="G16" t="str" cm="1">
        <f t="array" ref="G16">INDEX(B:B, SMALL($H$2:$H$101, ROW(H14)))</f>
        <v>生活関連サービス業、娯楽業</v>
      </c>
      <c r="H16" s="31" t="str">
        <f>IF(COUNTIF($B$3:B16,B16)=1,ROW(),"")</f>
        <v/>
      </c>
    </row>
    <row r="17" spans="2:8">
      <c r="B17" s="13" t="s">
        <v>26</v>
      </c>
      <c r="C17" s="13" t="s">
        <v>53</v>
      </c>
      <c r="G17" t="str" cm="1">
        <f t="array" ref="G17">INDEX(B:B, SMALL($H$2:$H$101, ROW(H15)))</f>
        <v>教育、学習支援業</v>
      </c>
      <c r="H17" s="31" t="str">
        <f>IF(COUNTIF($B$3:B17,B17)=1,ROW(),"")</f>
        <v/>
      </c>
    </row>
    <row r="18" spans="2:8">
      <c r="B18" s="13" t="s">
        <v>26</v>
      </c>
      <c r="C18" s="13" t="s">
        <v>54</v>
      </c>
      <c r="G18" t="str" cm="1">
        <f t="array" ref="G18">INDEX(B:B, SMALL($H$2:$H$101, ROW(H16)))</f>
        <v>医療、福祉</v>
      </c>
      <c r="H18" s="31" t="str">
        <f>IF(COUNTIF($B$3:B18,B18)=1,ROW(),"")</f>
        <v/>
      </c>
    </row>
    <row r="19" spans="2:8">
      <c r="B19" s="13" t="s">
        <v>26</v>
      </c>
      <c r="C19" s="13" t="s">
        <v>55</v>
      </c>
      <c r="G19" t="str" cm="1">
        <f t="array" ref="G19">INDEX(B:B, SMALL($H$2:$H$101, ROW(H17)))</f>
        <v>複合サービス事業</v>
      </c>
      <c r="H19" s="31" t="str">
        <f>IF(COUNTIF($B$3:B19,B19)=1,ROW(),"")</f>
        <v/>
      </c>
    </row>
    <row r="20" spans="2:8">
      <c r="B20" s="13" t="s">
        <v>26</v>
      </c>
      <c r="C20" s="13" t="s">
        <v>56</v>
      </c>
      <c r="G20" t="str" cm="1">
        <f t="array" ref="G20">INDEX(B:B, SMALL($H$2:$H$101, ROW(H18)))</f>
        <v>サービス業（他に分類されないもの）</v>
      </c>
      <c r="H20" s="31" t="str">
        <f>IF(COUNTIF($B$3:B20,B20)=1,ROW(),"")</f>
        <v/>
      </c>
    </row>
    <row r="21" spans="2:8">
      <c r="B21" s="13" t="s">
        <v>26</v>
      </c>
      <c r="C21" s="13" t="s">
        <v>57</v>
      </c>
      <c r="G21" t="str" cm="1">
        <f t="array" ref="G21">INDEX(B:B, SMALL($H$2:$H$101, ROW(H19)))</f>
        <v>公務（他に分類されるものを除く）</v>
      </c>
      <c r="H21" s="31" t="str">
        <f>IF(COUNTIF($B$3:B21,B21)=1,ROW(),"")</f>
        <v/>
      </c>
    </row>
    <row r="22" spans="2:8">
      <c r="B22" s="13" t="s">
        <v>26</v>
      </c>
      <c r="C22" s="13" t="s">
        <v>58</v>
      </c>
      <c r="G22" t="str" cm="1">
        <f t="array" ref="G22">INDEX(B:B, SMALL($H$2:$H$101, ROW(H20)))</f>
        <v>分類不能の産業</v>
      </c>
      <c r="H22" s="31" t="str">
        <f>IF(COUNTIF($B$3:B22,B22)=1,ROW(),"")</f>
        <v/>
      </c>
    </row>
    <row r="23" spans="2:8">
      <c r="B23" s="13" t="s">
        <v>26</v>
      </c>
      <c r="C23" s="13" t="s">
        <v>59</v>
      </c>
      <c r="H23" s="31" t="str">
        <f>IF(COUNTIF($B$3:B23,B23)=1,ROW(),"")</f>
        <v/>
      </c>
    </row>
    <row r="24" spans="2:8">
      <c r="B24" s="13" t="s">
        <v>26</v>
      </c>
      <c r="C24" s="13" t="s">
        <v>60</v>
      </c>
      <c r="H24" s="31" t="str">
        <f>IF(COUNTIF($B$3:B24,B24)=1,ROW(),"")</f>
        <v/>
      </c>
    </row>
    <row r="25" spans="2:8">
      <c r="B25" s="13" t="s">
        <v>26</v>
      </c>
      <c r="C25" s="13" t="s">
        <v>61</v>
      </c>
      <c r="H25" s="31" t="str">
        <f>IF(COUNTIF($B$3:B25,B25)=1,ROW(),"")</f>
        <v/>
      </c>
    </row>
    <row r="26" spans="2:8">
      <c r="B26" s="13" t="s">
        <v>26</v>
      </c>
      <c r="C26" s="13" t="s">
        <v>243</v>
      </c>
      <c r="H26" s="31" t="str">
        <f>IF(COUNTIF($B$3:B26,B26)=1,ROW(),"")</f>
        <v/>
      </c>
    </row>
    <row r="27" spans="2:8">
      <c r="B27" s="13" t="s">
        <v>26</v>
      </c>
      <c r="C27" s="13" t="s">
        <v>63</v>
      </c>
      <c r="H27" s="31" t="str">
        <f>IF(COUNTIF($B$3:B27,B27)=1,ROW(),"")</f>
        <v/>
      </c>
    </row>
    <row r="28" spans="2:8">
      <c r="B28" s="13" t="s">
        <v>26</v>
      </c>
      <c r="C28" s="13" t="s">
        <v>64</v>
      </c>
      <c r="H28" s="31" t="str">
        <f>IF(COUNTIF($B$3:B28,B28)=1,ROW(),"")</f>
        <v/>
      </c>
    </row>
    <row r="29" spans="2:8">
      <c r="B29" s="13" t="s">
        <v>26</v>
      </c>
      <c r="C29" s="13" t="s">
        <v>65</v>
      </c>
      <c r="H29" s="31" t="str">
        <f>IF(COUNTIF($B$3:B29,B29)=1,ROW(),"")</f>
        <v/>
      </c>
    </row>
    <row r="30" spans="2:8">
      <c r="B30" s="13" t="s">
        <v>26</v>
      </c>
      <c r="C30" s="13" t="s">
        <v>66</v>
      </c>
      <c r="H30" s="31" t="str">
        <f>IF(COUNTIF($B$3:B30,B30)=1,ROW(),"")</f>
        <v/>
      </c>
    </row>
    <row r="31" spans="2:8">
      <c r="B31" s="13" t="s">
        <v>26</v>
      </c>
      <c r="C31" s="13" t="s">
        <v>67</v>
      </c>
      <c r="H31" s="31" t="str">
        <f>IF(COUNTIF($B$3:B31,B31)=1,ROW(),"")</f>
        <v/>
      </c>
    </row>
    <row r="32" spans="2:8">
      <c r="B32" s="13" t="s">
        <v>26</v>
      </c>
      <c r="C32" s="13" t="s">
        <v>68</v>
      </c>
      <c r="H32" s="31" t="str">
        <f>IF(COUNTIF($B$3:B32,B32)=1,ROW(),"")</f>
        <v/>
      </c>
    </row>
    <row r="33" spans="2:8">
      <c r="B33" s="13" t="s">
        <v>26</v>
      </c>
      <c r="C33" s="13" t="s">
        <v>69</v>
      </c>
      <c r="H33" s="31" t="str">
        <f>IF(COUNTIF($B$3:B33,B33)=1,ROW(),"")</f>
        <v/>
      </c>
    </row>
    <row r="34" spans="2:8">
      <c r="B34" s="13" t="s">
        <v>26</v>
      </c>
      <c r="C34" s="13" t="s">
        <v>70</v>
      </c>
      <c r="H34" s="31" t="str">
        <f>IF(COUNTIF($B$3:B34,B34)=1,ROW(),"")</f>
        <v/>
      </c>
    </row>
    <row r="35" spans="2:8">
      <c r="B35" s="13" t="s">
        <v>27</v>
      </c>
      <c r="C35" s="13" t="s">
        <v>71</v>
      </c>
      <c r="H35" s="31">
        <f>IF(COUNTIF($B$3:B35,B35)=1,ROW(),"")</f>
        <v>35</v>
      </c>
    </row>
    <row r="36" spans="2:8">
      <c r="B36" s="13" t="s">
        <v>27</v>
      </c>
      <c r="C36" s="13" t="s">
        <v>72</v>
      </c>
      <c r="H36" s="31" t="str">
        <f>IF(COUNTIF($B$3:B36,B36)=1,ROW(),"")</f>
        <v/>
      </c>
    </row>
    <row r="37" spans="2:8">
      <c r="B37" s="13" t="s">
        <v>27</v>
      </c>
      <c r="C37" s="13" t="s">
        <v>73</v>
      </c>
      <c r="H37" s="31" t="str">
        <f>IF(COUNTIF($B$3:B37,B37)=1,ROW(),"")</f>
        <v/>
      </c>
    </row>
    <row r="38" spans="2:8">
      <c r="B38" s="13" t="s">
        <v>27</v>
      </c>
      <c r="C38" s="13" t="s">
        <v>74</v>
      </c>
      <c r="H38" s="31" t="str">
        <f>IF(COUNTIF($B$3:B38,B38)=1,ROW(),"")</f>
        <v/>
      </c>
    </row>
    <row r="39" spans="2:8">
      <c r="B39" s="13" t="s">
        <v>28</v>
      </c>
      <c r="C39" s="13" t="s">
        <v>75</v>
      </c>
      <c r="H39" s="31">
        <f>IF(COUNTIF($B$3:B39,B39)=1,ROW(),"")</f>
        <v>39</v>
      </c>
    </row>
    <row r="40" spans="2:8">
      <c r="B40" s="13" t="s">
        <v>28</v>
      </c>
      <c r="C40" s="13" t="s">
        <v>76</v>
      </c>
      <c r="H40" s="31" t="str">
        <f>IF(COUNTIF($B$3:B40,B40)=1,ROW(),"")</f>
        <v/>
      </c>
    </row>
    <row r="41" spans="2:8">
      <c r="B41" s="13" t="s">
        <v>28</v>
      </c>
      <c r="C41" s="13" t="s">
        <v>77</v>
      </c>
      <c r="H41" s="31" t="str">
        <f>IF(COUNTIF($B$3:B41,B41)=1,ROW(),"")</f>
        <v/>
      </c>
    </row>
    <row r="42" spans="2:8">
      <c r="B42" s="13" t="s">
        <v>28</v>
      </c>
      <c r="C42" s="13" t="s">
        <v>167</v>
      </c>
      <c r="H42" s="31" t="str">
        <f>IF(COUNTIF($B$3:B42,B42)=1,ROW(),"")</f>
        <v/>
      </c>
    </row>
    <row r="43" spans="2:8">
      <c r="B43" s="13" t="s">
        <v>28</v>
      </c>
      <c r="C43" s="13" t="s">
        <v>78</v>
      </c>
      <c r="H43" s="31" t="str">
        <f>IF(COUNTIF($B$3:B43,B43)=1,ROW(),"")</f>
        <v/>
      </c>
    </row>
    <row r="44" spans="2:8">
      <c r="B44" s="13" t="s">
        <v>29</v>
      </c>
      <c r="C44" s="13" t="s">
        <v>79</v>
      </c>
      <c r="H44" s="31">
        <f>IF(COUNTIF($B$3:B44,B44)=1,ROW(),"")</f>
        <v>44</v>
      </c>
    </row>
    <row r="45" spans="2:8">
      <c r="B45" s="13" t="s">
        <v>29</v>
      </c>
      <c r="C45" s="13" t="s">
        <v>80</v>
      </c>
      <c r="H45" s="31" t="str">
        <f>IF(COUNTIF($B$3:B45,B45)=1,ROW(),"")</f>
        <v/>
      </c>
    </row>
    <row r="46" spans="2:8">
      <c r="B46" s="13" t="s">
        <v>29</v>
      </c>
      <c r="C46" s="13" t="s">
        <v>81</v>
      </c>
      <c r="H46" s="31" t="str">
        <f>IF(COUNTIF($B$3:B46,B46)=1,ROW(),"")</f>
        <v/>
      </c>
    </row>
    <row r="47" spans="2:8">
      <c r="B47" s="13" t="s">
        <v>29</v>
      </c>
      <c r="C47" s="13" t="s">
        <v>82</v>
      </c>
      <c r="H47" s="31" t="str">
        <f>IF(COUNTIF($B$3:B47,B47)=1,ROW(),"")</f>
        <v/>
      </c>
    </row>
    <row r="48" spans="2:8">
      <c r="B48" s="13" t="s">
        <v>29</v>
      </c>
      <c r="C48" s="13" t="s">
        <v>83</v>
      </c>
      <c r="H48" s="31" t="str">
        <f>IF(COUNTIF($B$3:B48,B48)=1,ROW(),"")</f>
        <v/>
      </c>
    </row>
    <row r="49" spans="2:8">
      <c r="B49" s="13" t="s">
        <v>29</v>
      </c>
      <c r="C49" s="13" t="s">
        <v>84</v>
      </c>
      <c r="H49" s="31" t="str">
        <f>IF(COUNTIF($B$3:B49,B49)=1,ROW(),"")</f>
        <v/>
      </c>
    </row>
    <row r="50" spans="2:8">
      <c r="B50" s="13" t="s">
        <v>29</v>
      </c>
      <c r="C50" s="13" t="s">
        <v>85</v>
      </c>
      <c r="H50" s="31" t="str">
        <f>IF(COUNTIF($B$3:B50,B50)=1,ROW(),"")</f>
        <v/>
      </c>
    </row>
    <row r="51" spans="2:8">
      <c r="B51" s="13" t="s">
        <v>29</v>
      </c>
      <c r="C51" s="13" t="s">
        <v>86</v>
      </c>
      <c r="H51" s="31" t="str">
        <f>IF(COUNTIF($B$3:B51,B51)=1,ROW(),"")</f>
        <v/>
      </c>
    </row>
    <row r="52" spans="2:8">
      <c r="B52" s="13" t="s">
        <v>30</v>
      </c>
      <c r="C52" s="13" t="s">
        <v>87</v>
      </c>
      <c r="H52" s="31">
        <f>IF(COUNTIF($B$3:B52,B52)=1,ROW(),"")</f>
        <v>52</v>
      </c>
    </row>
    <row r="53" spans="2:8">
      <c r="B53" s="13" t="s">
        <v>30</v>
      </c>
      <c r="C53" s="13" t="s">
        <v>88</v>
      </c>
      <c r="H53" s="31" t="str">
        <f>IF(COUNTIF($B$3:B53,B53)=1,ROW(),"")</f>
        <v/>
      </c>
    </row>
    <row r="54" spans="2:8">
      <c r="B54" s="13" t="s">
        <v>30</v>
      </c>
      <c r="C54" s="13" t="s">
        <v>89</v>
      </c>
      <c r="H54" s="31" t="str">
        <f>IF(COUNTIF($B$3:B54,B54)=1,ROW(),"")</f>
        <v/>
      </c>
    </row>
    <row r="55" spans="2:8">
      <c r="B55" s="13" t="s">
        <v>30</v>
      </c>
      <c r="C55" s="13" t="s">
        <v>90</v>
      </c>
      <c r="H55" s="31" t="str">
        <f>IF(COUNTIF($B$3:B55,B55)=1,ROW(),"")</f>
        <v/>
      </c>
    </row>
    <row r="56" spans="2:8">
      <c r="B56" s="13" t="s">
        <v>30</v>
      </c>
      <c r="C56" s="13" t="s">
        <v>91</v>
      </c>
      <c r="H56" s="31" t="str">
        <f>IF(COUNTIF($B$3:B56,B56)=1,ROW(),"")</f>
        <v/>
      </c>
    </row>
    <row r="57" spans="2:8">
      <c r="B57" s="13" t="s">
        <v>30</v>
      </c>
      <c r="C57" s="13" t="s">
        <v>92</v>
      </c>
      <c r="H57" s="31" t="str">
        <f>IF(COUNTIF($B$3:B57,B57)=1,ROW(),"")</f>
        <v/>
      </c>
    </row>
    <row r="58" spans="2:8">
      <c r="B58" s="13" t="s">
        <v>30</v>
      </c>
      <c r="C58" s="13" t="s">
        <v>93</v>
      </c>
      <c r="H58" s="31" t="str">
        <f>IF(COUNTIF($B$3:B58,B58)=1,ROW(),"")</f>
        <v/>
      </c>
    </row>
    <row r="59" spans="2:8">
      <c r="B59" s="13" t="s">
        <v>30</v>
      </c>
      <c r="C59" s="13" t="s">
        <v>94</v>
      </c>
      <c r="H59" s="31" t="str">
        <f>IF(COUNTIF($B$3:B59,B59)=1,ROW(),"")</f>
        <v/>
      </c>
    </row>
    <row r="60" spans="2:8">
      <c r="B60" s="13" t="s">
        <v>30</v>
      </c>
      <c r="C60" s="13" t="s">
        <v>95</v>
      </c>
      <c r="H60" s="31" t="str">
        <f>IF(COUNTIF($B$3:B60,B60)=1,ROW(),"")</f>
        <v/>
      </c>
    </row>
    <row r="61" spans="2:8">
      <c r="B61" s="13" t="s">
        <v>30</v>
      </c>
      <c r="C61" s="13" t="s">
        <v>96</v>
      </c>
      <c r="H61" s="31" t="str">
        <f>IF(COUNTIF($B$3:B61,B61)=1,ROW(),"")</f>
        <v/>
      </c>
    </row>
    <row r="62" spans="2:8">
      <c r="B62" s="13" t="s">
        <v>30</v>
      </c>
      <c r="C62" s="13" t="s">
        <v>97</v>
      </c>
      <c r="H62" s="31" t="str">
        <f>IF(COUNTIF($B$3:B62,B62)=1,ROW(),"")</f>
        <v/>
      </c>
    </row>
    <row r="63" spans="2:8">
      <c r="B63" s="13" t="s">
        <v>30</v>
      </c>
      <c r="C63" s="13" t="s">
        <v>98</v>
      </c>
      <c r="H63" s="31" t="str">
        <f>IF(COUNTIF($B$3:B63,B63)=1,ROW(),"")</f>
        <v/>
      </c>
    </row>
    <row r="64" spans="2:8">
      <c r="B64" s="13" t="s">
        <v>31</v>
      </c>
      <c r="C64" s="13" t="s">
        <v>99</v>
      </c>
      <c r="H64" s="31">
        <f>IF(COUNTIF($B$3:B64,B64)=1,ROW(),"")</f>
        <v>64</v>
      </c>
    </row>
    <row r="65" spans="2:8">
      <c r="B65" s="13" t="s">
        <v>31</v>
      </c>
      <c r="C65" s="13" t="s">
        <v>100</v>
      </c>
      <c r="H65" s="31" t="str">
        <f>IF(COUNTIF($B$3:B65,B65)=1,ROW(),"")</f>
        <v/>
      </c>
    </row>
    <row r="66" spans="2:8">
      <c r="B66" s="13" t="s">
        <v>31</v>
      </c>
      <c r="C66" s="13" t="s">
        <v>101</v>
      </c>
      <c r="H66" s="31" t="str">
        <f>IF(COUNTIF($B$3:B66,B66)=1,ROW(),"")</f>
        <v/>
      </c>
    </row>
    <row r="67" spans="2:8">
      <c r="B67" s="13" t="s">
        <v>31</v>
      </c>
      <c r="C67" s="13" t="s">
        <v>102</v>
      </c>
      <c r="H67" s="31" t="str">
        <f>IF(COUNTIF($B$3:B67,B67)=1,ROW(),"")</f>
        <v/>
      </c>
    </row>
    <row r="68" spans="2:8">
      <c r="B68" s="13" t="s">
        <v>31</v>
      </c>
      <c r="C68" s="13" t="s">
        <v>103</v>
      </c>
      <c r="H68" s="31" t="str">
        <f>IF(COUNTIF($B$3:B68,B68)=1,ROW(),"")</f>
        <v/>
      </c>
    </row>
    <row r="69" spans="2:8">
      <c r="B69" s="13" t="s">
        <v>31</v>
      </c>
      <c r="C69" s="13" t="s">
        <v>104</v>
      </c>
      <c r="H69" s="31" t="str">
        <f>IF(COUNTIF($B$3:B69,B69)=1,ROW(),"")</f>
        <v/>
      </c>
    </row>
    <row r="70" spans="2:8">
      <c r="B70" s="13" t="s">
        <v>32</v>
      </c>
      <c r="C70" s="13" t="s">
        <v>105</v>
      </c>
      <c r="H70" s="31">
        <f>IF(COUNTIF($B$3:B70,B70)=1,ROW(),"")</f>
        <v>70</v>
      </c>
    </row>
    <row r="71" spans="2:8">
      <c r="B71" s="13" t="s">
        <v>32</v>
      </c>
      <c r="C71" s="13" t="s">
        <v>106</v>
      </c>
      <c r="H71" s="31" t="str">
        <f>IF(COUNTIF($B$3:B71,B71)=1,ROW(),"")</f>
        <v/>
      </c>
    </row>
    <row r="72" spans="2:8">
      <c r="B72" s="13" t="s">
        <v>32</v>
      </c>
      <c r="C72" s="13" t="s">
        <v>107</v>
      </c>
      <c r="H72" s="31" t="str">
        <f>IF(COUNTIF($B$3:B72,B72)=1,ROW(),"")</f>
        <v/>
      </c>
    </row>
    <row r="73" spans="2:8">
      <c r="B73" s="13" t="s">
        <v>33</v>
      </c>
      <c r="C73" s="13" t="s">
        <v>108</v>
      </c>
      <c r="H73" s="31">
        <f>IF(COUNTIF($B$3:B73,B73)=1,ROW(),"")</f>
        <v>73</v>
      </c>
    </row>
    <row r="74" spans="2:8">
      <c r="B74" s="13" t="s">
        <v>33</v>
      </c>
      <c r="C74" s="13" t="s">
        <v>109</v>
      </c>
      <c r="H74" s="31" t="str">
        <f>IF(COUNTIF($B$3:B74,B74)=1,ROW(),"")</f>
        <v/>
      </c>
    </row>
    <row r="75" spans="2:8">
      <c r="B75" s="13" t="s">
        <v>33</v>
      </c>
      <c r="C75" s="13" t="s">
        <v>110</v>
      </c>
      <c r="H75" s="31" t="str">
        <f>IF(COUNTIF($B$3:B75,B75)=1,ROW(),"")</f>
        <v/>
      </c>
    </row>
    <row r="76" spans="2:8">
      <c r="B76" s="13" t="s">
        <v>33</v>
      </c>
      <c r="C76" s="13" t="s">
        <v>111</v>
      </c>
      <c r="H76" s="31" t="str">
        <f>IF(COUNTIF($B$3:B76,B76)=1,ROW(),"")</f>
        <v/>
      </c>
    </row>
    <row r="77" spans="2:8">
      <c r="B77" s="13" t="s">
        <v>34</v>
      </c>
      <c r="C77" s="13" t="s">
        <v>112</v>
      </c>
      <c r="H77" s="31">
        <f>IF(COUNTIF($B$3:B77,B77)=1,ROW(),"")</f>
        <v>77</v>
      </c>
    </row>
    <row r="78" spans="2:8">
      <c r="B78" s="13" t="s">
        <v>34</v>
      </c>
      <c r="C78" s="13" t="s">
        <v>113</v>
      </c>
      <c r="H78" s="31" t="str">
        <f>IF(COUNTIF($B$3:B78,B78)=1,ROW(),"")</f>
        <v/>
      </c>
    </row>
    <row r="79" spans="2:8">
      <c r="B79" s="13" t="s">
        <v>34</v>
      </c>
      <c r="C79" s="13" t="s">
        <v>114</v>
      </c>
      <c r="H79" s="31" t="str">
        <f>IF(COUNTIF($B$3:B79,B79)=1,ROW(),"")</f>
        <v/>
      </c>
    </row>
    <row r="80" spans="2:8">
      <c r="B80" s="13" t="s">
        <v>35</v>
      </c>
      <c r="C80" s="13" t="s">
        <v>115</v>
      </c>
      <c r="H80" s="31">
        <f>IF(COUNTIF($B$3:B80,B80)=1,ROW(),"")</f>
        <v>80</v>
      </c>
    </row>
    <row r="81" spans="2:8">
      <c r="B81" s="13" t="s">
        <v>35</v>
      </c>
      <c r="C81" s="13" t="s">
        <v>116</v>
      </c>
      <c r="H81" s="31" t="str">
        <f>IF(COUNTIF($B$3:B81,B81)=1,ROW(),"")</f>
        <v/>
      </c>
    </row>
    <row r="82" spans="2:8">
      <c r="B82" s="13" t="s">
        <v>35</v>
      </c>
      <c r="C82" s="13" t="s">
        <v>117</v>
      </c>
      <c r="H82" s="31" t="str">
        <f>IF(COUNTIF($B$3:B82,B82)=1,ROW(),"")</f>
        <v/>
      </c>
    </row>
    <row r="83" spans="2:8">
      <c r="B83" s="13" t="s">
        <v>36</v>
      </c>
      <c r="C83" s="13" t="s">
        <v>118</v>
      </c>
      <c r="H83" s="31">
        <f>IF(COUNTIF($B$3:B83,B83)=1,ROW(),"")</f>
        <v>83</v>
      </c>
    </row>
    <row r="84" spans="2:8">
      <c r="B84" s="13" t="s">
        <v>36</v>
      </c>
      <c r="C84" s="13" t="s">
        <v>119</v>
      </c>
      <c r="H84" s="31" t="str">
        <f>IF(COUNTIF($B$3:B84,B84)=1,ROW(),"")</f>
        <v/>
      </c>
    </row>
    <row r="85" spans="2:8">
      <c r="B85" s="13" t="s">
        <v>37</v>
      </c>
      <c r="C85" s="13" t="s">
        <v>120</v>
      </c>
      <c r="H85" s="31">
        <f>IF(COUNTIF($B$3:B85,B85)=1,ROW(),"")</f>
        <v>85</v>
      </c>
    </row>
    <row r="86" spans="2:8">
      <c r="B86" s="13" t="s">
        <v>37</v>
      </c>
      <c r="C86" s="13" t="s">
        <v>121</v>
      </c>
      <c r="H86" s="31" t="str">
        <f>IF(COUNTIF($B$3:B86,B86)=1,ROW(),"")</f>
        <v/>
      </c>
    </row>
    <row r="87" spans="2:8">
      <c r="B87" s="13" t="s">
        <v>37</v>
      </c>
      <c r="C87" s="13" t="s">
        <v>122</v>
      </c>
      <c r="H87" s="31" t="str">
        <f>IF(COUNTIF($B$3:B87,B87)=1,ROW(),"")</f>
        <v/>
      </c>
    </row>
    <row r="88" spans="2:8">
      <c r="B88" s="13" t="s">
        <v>38</v>
      </c>
      <c r="C88" s="13" t="s">
        <v>123</v>
      </c>
      <c r="H88" s="31">
        <f>IF(COUNTIF($B$3:B88,B88)=1,ROW(),"")</f>
        <v>88</v>
      </c>
    </row>
    <row r="89" spans="2:8">
      <c r="B89" s="13" t="s">
        <v>38</v>
      </c>
      <c r="C89" s="13" t="s">
        <v>124</v>
      </c>
      <c r="H89" s="31" t="str">
        <f>IF(COUNTIF($B$3:B89,B89)=1,ROW(),"")</f>
        <v/>
      </c>
    </row>
    <row r="90" spans="2:8">
      <c r="B90" s="13" t="s">
        <v>39</v>
      </c>
      <c r="C90" s="13" t="s">
        <v>125</v>
      </c>
      <c r="H90" s="31">
        <f>IF(COUNTIF($B$3:B90,B90)=1,ROW(),"")</f>
        <v>90</v>
      </c>
    </row>
    <row r="91" spans="2:8">
      <c r="B91" s="13" t="s">
        <v>39</v>
      </c>
      <c r="C91" s="13" t="s">
        <v>126</v>
      </c>
      <c r="H91" s="31" t="str">
        <f>IF(COUNTIF($B$3:B91,B91)=1,ROW(),"")</f>
        <v/>
      </c>
    </row>
    <row r="92" spans="2:8">
      <c r="B92" s="13" t="s">
        <v>39</v>
      </c>
      <c r="C92" s="13" t="s">
        <v>127</v>
      </c>
      <c r="H92" s="31" t="str">
        <f>IF(COUNTIF($B$3:B92,B92)=1,ROW(),"")</f>
        <v/>
      </c>
    </row>
    <row r="93" spans="2:8">
      <c r="B93" s="13" t="s">
        <v>39</v>
      </c>
      <c r="C93" s="13" t="s">
        <v>128</v>
      </c>
      <c r="H93" s="31" t="str">
        <f>IF(COUNTIF($B$3:B93,B93)=1,ROW(),"")</f>
        <v/>
      </c>
    </row>
    <row r="94" spans="2:8">
      <c r="B94" s="13" t="s">
        <v>39</v>
      </c>
      <c r="C94" s="13" t="s">
        <v>129</v>
      </c>
      <c r="H94" s="31" t="str">
        <f>IF(COUNTIF($B$3:B94,B94)=1,ROW(),"")</f>
        <v/>
      </c>
    </row>
    <row r="95" spans="2:8">
      <c r="B95" s="13" t="s">
        <v>39</v>
      </c>
      <c r="C95" s="13" t="s">
        <v>130</v>
      </c>
      <c r="H95" s="31" t="str">
        <f>IF(COUNTIF($B$3:B95,B95)=1,ROW(),"")</f>
        <v/>
      </c>
    </row>
    <row r="96" spans="2:8">
      <c r="B96" s="13" t="s">
        <v>39</v>
      </c>
      <c r="C96" s="13" t="s">
        <v>131</v>
      </c>
      <c r="H96" s="31" t="str">
        <f>IF(COUNTIF($B$3:B96,B96)=1,ROW(),"")</f>
        <v/>
      </c>
    </row>
    <row r="97" spans="2:8">
      <c r="B97" s="13" t="s">
        <v>39</v>
      </c>
      <c r="C97" s="13" t="s">
        <v>132</v>
      </c>
      <c r="H97" s="31" t="str">
        <f>IF(COUNTIF($B$3:B97,B97)=1,ROW(),"")</f>
        <v/>
      </c>
    </row>
    <row r="98" spans="2:8">
      <c r="B98" s="13" t="s">
        <v>39</v>
      </c>
      <c r="C98" s="13" t="s">
        <v>133</v>
      </c>
      <c r="H98" s="31" t="str">
        <f>IF(COUNTIF($B$3:B98,B98)=1,ROW(),"")</f>
        <v/>
      </c>
    </row>
    <row r="99" spans="2:8">
      <c r="B99" s="13" t="s">
        <v>40</v>
      </c>
      <c r="C99" s="13" t="s">
        <v>134</v>
      </c>
      <c r="H99" s="31">
        <f>IF(COUNTIF($B$3:B99,B99)=1,ROW(),"")</f>
        <v>99</v>
      </c>
    </row>
    <row r="100" spans="2:8">
      <c r="B100" s="13" t="s">
        <v>40</v>
      </c>
      <c r="C100" s="13" t="s">
        <v>135</v>
      </c>
      <c r="H100" s="31" t="str">
        <f>IF(COUNTIF($B$3:B100,B100)=1,ROW(),"")</f>
        <v/>
      </c>
    </row>
    <row r="101" spans="2:8">
      <c r="B101" s="13" t="s">
        <v>41</v>
      </c>
      <c r="C101" s="13" t="s">
        <v>41</v>
      </c>
      <c r="H101" s="31">
        <f>IF(COUNTIF($B$3:B101,B101)=1,ROW(),"")</f>
        <v>101</v>
      </c>
    </row>
    <row r="102" spans="2:8">
      <c r="H102" s="31" t="str">
        <f>IF(COUNTIF($B$3:B102,B102)=1,ROW(),"")</f>
        <v/>
      </c>
    </row>
    <row r="103" spans="2:8">
      <c r="H103" s="31" t="str">
        <f>IF(COUNTIF($B$3:B103,B103)=1,ROW(),"")</f>
        <v/>
      </c>
    </row>
    <row r="104" spans="2:8">
      <c r="H104" s="31" t="str">
        <f>IF(COUNTIF($B$3:B104,B104)=1,ROW(),"")</f>
        <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186E5-7172-40C5-95E0-53E041C43888}">
  <dimension ref="B2:X27"/>
  <sheetViews>
    <sheetView topLeftCell="M1" zoomScale="70" zoomScaleNormal="70" workbookViewId="0">
      <selection activeCell="T14" sqref="T14"/>
    </sheetView>
  </sheetViews>
  <sheetFormatPr defaultRowHeight="18"/>
  <cols>
    <col min="2" max="21" width="25" style="32" customWidth="1"/>
    <col min="22" max="24" width="9" style="32"/>
  </cols>
  <sheetData>
    <row r="2" spans="2:21">
      <c r="B2" s="32">
        <f t="shared" ref="B2:G2" si="0">COUNTA(B4:B31)</f>
        <v>2</v>
      </c>
      <c r="C2" s="32">
        <f t="shared" si="0"/>
        <v>2</v>
      </c>
      <c r="D2" s="32">
        <f t="shared" si="0"/>
        <v>1</v>
      </c>
      <c r="E2" s="32">
        <f t="shared" si="0"/>
        <v>3</v>
      </c>
      <c r="F2" s="32">
        <f t="shared" si="0"/>
        <v>24</v>
      </c>
      <c r="G2" s="32">
        <f t="shared" si="0"/>
        <v>4</v>
      </c>
      <c r="H2" s="32">
        <f t="shared" ref="H2:U2" si="1">COUNTA(H4:H31)</f>
        <v>5</v>
      </c>
      <c r="I2" s="32">
        <f t="shared" si="1"/>
        <v>8</v>
      </c>
      <c r="J2" s="32">
        <f t="shared" si="1"/>
        <v>12</v>
      </c>
      <c r="K2" s="32">
        <f t="shared" si="1"/>
        <v>6</v>
      </c>
      <c r="L2" s="32">
        <f t="shared" si="1"/>
        <v>3</v>
      </c>
      <c r="M2" s="32">
        <f t="shared" si="1"/>
        <v>4</v>
      </c>
      <c r="N2" s="32">
        <f t="shared" si="1"/>
        <v>3</v>
      </c>
      <c r="O2" s="32">
        <f t="shared" si="1"/>
        <v>3</v>
      </c>
      <c r="P2" s="32">
        <f t="shared" si="1"/>
        <v>2</v>
      </c>
      <c r="Q2" s="32">
        <f t="shared" si="1"/>
        <v>3</v>
      </c>
      <c r="R2" s="32">
        <f t="shared" si="1"/>
        <v>2</v>
      </c>
      <c r="S2" s="32">
        <f>COUNTA(S4:S32)</f>
        <v>9</v>
      </c>
      <c r="T2" s="32">
        <f t="shared" si="1"/>
        <v>2</v>
      </c>
      <c r="U2" s="32">
        <f t="shared" si="1"/>
        <v>1</v>
      </c>
    </row>
    <row r="3" spans="2:21" ht="36">
      <c r="B3" s="32" t="s">
        <v>192</v>
      </c>
      <c r="C3" s="32" t="s">
        <v>24</v>
      </c>
      <c r="D3" s="32" t="s">
        <v>193</v>
      </c>
      <c r="E3" s="32" t="s">
        <v>136</v>
      </c>
      <c r="F3" s="32" t="s">
        <v>194</v>
      </c>
      <c r="G3" s="32" t="s">
        <v>195</v>
      </c>
      <c r="H3" s="32" t="s">
        <v>196</v>
      </c>
      <c r="I3" s="32" t="s">
        <v>197</v>
      </c>
      <c r="J3" s="32" t="s">
        <v>198</v>
      </c>
      <c r="K3" s="32" t="s">
        <v>199</v>
      </c>
      <c r="L3" s="32" t="s">
        <v>200</v>
      </c>
      <c r="M3" s="32" t="s">
        <v>201</v>
      </c>
      <c r="N3" s="32" t="s">
        <v>202</v>
      </c>
      <c r="O3" s="32" t="s">
        <v>203</v>
      </c>
      <c r="P3" s="32" t="s">
        <v>204</v>
      </c>
      <c r="Q3" s="32" t="s">
        <v>205</v>
      </c>
      <c r="R3" s="32" t="s">
        <v>206</v>
      </c>
      <c r="S3" s="32" t="s">
        <v>207</v>
      </c>
      <c r="T3" s="32" t="s">
        <v>208</v>
      </c>
      <c r="U3" s="32" t="s">
        <v>209</v>
      </c>
    </row>
    <row r="4" spans="2:21">
      <c r="B4" s="32" t="s">
        <v>42</v>
      </c>
      <c r="C4" s="32" t="s">
        <v>44</v>
      </c>
      <c r="D4" s="32" t="s">
        <v>25</v>
      </c>
      <c r="E4" s="32" t="s">
        <v>46</v>
      </c>
      <c r="F4" s="32" t="s">
        <v>191</v>
      </c>
      <c r="G4" s="32" t="s">
        <v>71</v>
      </c>
      <c r="H4" s="32" t="s">
        <v>75</v>
      </c>
      <c r="I4" s="32" t="s">
        <v>79</v>
      </c>
      <c r="J4" s="32" t="s">
        <v>87</v>
      </c>
      <c r="K4" s="32" t="s">
        <v>99</v>
      </c>
      <c r="L4" s="32" t="s">
        <v>105</v>
      </c>
      <c r="M4" s="32" t="s">
        <v>108</v>
      </c>
      <c r="N4" s="32" t="s">
        <v>112</v>
      </c>
      <c r="O4" s="32" t="s">
        <v>115</v>
      </c>
      <c r="P4" s="32" t="s">
        <v>118</v>
      </c>
      <c r="Q4" s="32" t="s">
        <v>120</v>
      </c>
      <c r="R4" s="32" t="s">
        <v>123</v>
      </c>
      <c r="S4" s="32" t="s">
        <v>125</v>
      </c>
      <c r="T4" s="32" t="s">
        <v>134</v>
      </c>
      <c r="U4" s="32" t="s">
        <v>41</v>
      </c>
    </row>
    <row r="5" spans="2:21" ht="36">
      <c r="B5" s="32" t="s">
        <v>43</v>
      </c>
      <c r="C5" s="32" t="s">
        <v>45</v>
      </c>
      <c r="E5" s="32" t="s">
        <v>190</v>
      </c>
      <c r="F5" s="32" t="s">
        <v>48</v>
      </c>
      <c r="G5" s="32" t="s">
        <v>72</v>
      </c>
      <c r="H5" s="32" t="s">
        <v>76</v>
      </c>
      <c r="I5" s="32" t="s">
        <v>80</v>
      </c>
      <c r="J5" s="32" t="s">
        <v>88</v>
      </c>
      <c r="K5" s="32" t="s">
        <v>100</v>
      </c>
      <c r="L5" s="32" t="s">
        <v>106</v>
      </c>
      <c r="M5" s="32" t="s">
        <v>109</v>
      </c>
      <c r="N5" s="32" t="s">
        <v>113</v>
      </c>
      <c r="O5" s="32" t="s">
        <v>116</v>
      </c>
      <c r="P5" s="32" t="s">
        <v>119</v>
      </c>
      <c r="Q5" s="32" t="s">
        <v>121</v>
      </c>
      <c r="R5" s="32" t="s">
        <v>124</v>
      </c>
      <c r="S5" s="32" t="s">
        <v>126</v>
      </c>
      <c r="T5" s="32" t="s">
        <v>135</v>
      </c>
    </row>
    <row r="6" spans="2:21" ht="36">
      <c r="E6" s="32" t="s">
        <v>47</v>
      </c>
      <c r="F6" s="32" t="s">
        <v>49</v>
      </c>
      <c r="G6" s="32" t="s">
        <v>73</v>
      </c>
      <c r="H6" s="32" t="s">
        <v>77</v>
      </c>
      <c r="I6" s="32" t="s">
        <v>81</v>
      </c>
      <c r="J6" s="32" t="s">
        <v>89</v>
      </c>
      <c r="K6" s="32" t="s">
        <v>101</v>
      </c>
      <c r="L6" s="32" t="s">
        <v>107</v>
      </c>
      <c r="M6" s="32" t="s">
        <v>110</v>
      </c>
      <c r="N6" s="32" t="s">
        <v>114</v>
      </c>
      <c r="O6" s="32" t="s">
        <v>117</v>
      </c>
      <c r="Q6" s="32" t="s">
        <v>122</v>
      </c>
      <c r="S6" s="32" t="s">
        <v>127</v>
      </c>
    </row>
    <row r="7" spans="2:21" ht="36">
      <c r="F7" s="32" t="s">
        <v>50</v>
      </c>
      <c r="G7" s="32" t="s">
        <v>74</v>
      </c>
      <c r="H7" s="32" t="s">
        <v>189</v>
      </c>
      <c r="I7" s="32" t="s">
        <v>82</v>
      </c>
      <c r="J7" s="32" t="s">
        <v>90</v>
      </c>
      <c r="K7" s="32" t="s">
        <v>102</v>
      </c>
      <c r="M7" s="32" t="s">
        <v>111</v>
      </c>
      <c r="S7" s="32" t="s">
        <v>128</v>
      </c>
    </row>
    <row r="8" spans="2:21">
      <c r="F8" s="32" t="s">
        <v>51</v>
      </c>
      <c r="H8" s="32" t="s">
        <v>78</v>
      </c>
      <c r="I8" s="32" t="s">
        <v>83</v>
      </c>
      <c r="J8" s="32" t="s">
        <v>91</v>
      </c>
      <c r="K8" s="32" t="s">
        <v>103</v>
      </c>
      <c r="S8" s="32" t="s">
        <v>129</v>
      </c>
    </row>
    <row r="9" spans="2:21" ht="36">
      <c r="F9" s="32" t="s">
        <v>52</v>
      </c>
      <c r="I9" s="32" t="s">
        <v>84</v>
      </c>
      <c r="J9" s="32" t="s">
        <v>92</v>
      </c>
      <c r="K9" s="32" t="s">
        <v>104</v>
      </c>
      <c r="S9" s="32" t="s">
        <v>130</v>
      </c>
    </row>
    <row r="10" spans="2:21">
      <c r="F10" s="32" t="s">
        <v>53</v>
      </c>
      <c r="I10" s="32" t="s">
        <v>85</v>
      </c>
      <c r="J10" s="32" t="s">
        <v>93</v>
      </c>
      <c r="S10" s="32" t="s">
        <v>131</v>
      </c>
    </row>
    <row r="11" spans="2:21" ht="36">
      <c r="F11" s="32" t="s">
        <v>54</v>
      </c>
      <c r="I11" s="32" t="s">
        <v>86</v>
      </c>
      <c r="J11" s="32" t="s">
        <v>94</v>
      </c>
      <c r="S11" s="32" t="s">
        <v>132</v>
      </c>
    </row>
    <row r="12" spans="2:21">
      <c r="F12" s="32" t="s">
        <v>55</v>
      </c>
      <c r="J12" s="32" t="s">
        <v>95</v>
      </c>
      <c r="S12" s="32" t="s">
        <v>244</v>
      </c>
    </row>
    <row r="13" spans="2:21" ht="36">
      <c r="F13" s="32" t="s">
        <v>56</v>
      </c>
      <c r="J13" s="32" t="s">
        <v>96</v>
      </c>
    </row>
    <row r="14" spans="2:21">
      <c r="F14" s="32" t="s">
        <v>57</v>
      </c>
      <c r="J14" s="32" t="s">
        <v>97</v>
      </c>
    </row>
    <row r="15" spans="2:21" ht="36">
      <c r="F15" s="32" t="s">
        <v>58</v>
      </c>
      <c r="J15" s="32" t="s">
        <v>98</v>
      </c>
    </row>
    <row r="16" spans="2:21">
      <c r="F16" s="32" t="s">
        <v>59</v>
      </c>
    </row>
    <row r="17" spans="6:6">
      <c r="F17" s="32" t="s">
        <v>60</v>
      </c>
    </row>
    <row r="18" spans="6:6">
      <c r="F18" s="32" t="s">
        <v>61</v>
      </c>
    </row>
    <row r="19" spans="6:6">
      <c r="F19" s="32" t="s">
        <v>62</v>
      </c>
    </row>
    <row r="20" spans="6:6">
      <c r="F20" s="32" t="s">
        <v>63</v>
      </c>
    </row>
    <row r="21" spans="6:6">
      <c r="F21" s="32" t="s">
        <v>64</v>
      </c>
    </row>
    <row r="22" spans="6:6">
      <c r="F22" s="32" t="s">
        <v>65</v>
      </c>
    </row>
    <row r="23" spans="6:6" ht="36">
      <c r="F23" s="32" t="s">
        <v>66</v>
      </c>
    </row>
    <row r="24" spans="6:6">
      <c r="F24" s="32" t="s">
        <v>67</v>
      </c>
    </row>
    <row r="25" spans="6:6">
      <c r="F25" s="32" t="s">
        <v>68</v>
      </c>
    </row>
    <row r="26" spans="6:6">
      <c r="F26" s="32" t="s">
        <v>69</v>
      </c>
    </row>
    <row r="27" spans="6:6">
      <c r="F27" s="32" t="s">
        <v>70</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E28FAAEBC93B741A5688F63C0F92E23" ma:contentTypeVersion="14" ma:contentTypeDescription="新しいドキュメントを作成します。" ma:contentTypeScope="" ma:versionID="b21d647a2b7c24c83a34be73fc794be3">
  <xsd:schema xmlns:xsd="http://www.w3.org/2001/XMLSchema" xmlns:xs="http://www.w3.org/2001/XMLSchema" xmlns:p="http://schemas.microsoft.com/office/2006/metadata/properties" xmlns:ns2="c9be0989-64f7-441e-aa02-c5c5aa867ee7" xmlns:ns3="9044045f-0ba1-4409-97e1-bf10dbe4d6dd" targetNamespace="http://schemas.microsoft.com/office/2006/metadata/properties" ma:root="true" ma:fieldsID="d6420f333b5a097c565dda3c559b2d0c" ns2:_="" ns3:_="">
    <xsd:import namespace="c9be0989-64f7-441e-aa02-c5c5aa867ee7"/>
    <xsd:import namespace="9044045f-0ba1-4409-97e1-bf10dbe4d6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be0989-64f7-441e-aa02-c5c5aa867e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4f350e5-5ca2-406b-a649-80dd3726bd72"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44045f-0ba1-4409-97e1-bf10dbe4d6d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34cd1d9-3b74-411b-a250-d84fa95c0e01}" ma:internalName="TaxCatchAll" ma:showField="CatchAllData" ma:web="9044045f-0ba1-4409-97e1-bf10dbe4d6dd">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9be0989-64f7-441e-aa02-c5c5aa867ee7">
      <Terms xmlns="http://schemas.microsoft.com/office/infopath/2007/PartnerControls"/>
    </lcf76f155ced4ddcb4097134ff3c332f>
    <TaxCatchAll xmlns="9044045f-0ba1-4409-97e1-bf10dbe4d6dd" xsi:nil="true"/>
  </documentManagement>
</p:properties>
</file>

<file path=customXml/itemProps1.xml><?xml version="1.0" encoding="utf-8"?>
<ds:datastoreItem xmlns:ds="http://schemas.openxmlformats.org/officeDocument/2006/customXml" ds:itemID="{C76B2E15-A115-4183-9701-3208BFD8434F}"/>
</file>

<file path=customXml/itemProps2.xml><?xml version="1.0" encoding="utf-8"?>
<ds:datastoreItem xmlns:ds="http://schemas.openxmlformats.org/officeDocument/2006/customXml" ds:itemID="{6438D6CB-7451-45B3-BF45-395635574071}"/>
</file>

<file path=customXml/itemProps3.xml><?xml version="1.0" encoding="utf-8"?>
<ds:datastoreItem xmlns:ds="http://schemas.openxmlformats.org/officeDocument/2006/customXml" ds:itemID="{8D525C4C-8F74-4D3C-944A-45D4B8D58C1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23</vt:i4>
      </vt:variant>
    </vt:vector>
  </HeadingPairs>
  <TitlesOfParts>
    <vt:vector size="27" baseType="lpstr">
      <vt:lpstr>申込書</vt:lpstr>
      <vt:lpstr>記入例</vt:lpstr>
      <vt:lpstr>Sheet1</vt:lpstr>
      <vt:lpstr>Sheet2 (2)</vt:lpstr>
      <vt:lpstr>記入例!Print_Area</vt:lpstr>
      <vt:lpstr>申込書!Print_Area</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vt:lpstr>
      <vt:lpstr>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2025-03-14T02:14:56Z</cp:lastPrinted>
  <dcterms:created xsi:type="dcterms:W3CDTF">2024-03-05T05:03:23Z</dcterms:created>
  <dcterms:modified xsi:type="dcterms:W3CDTF">2025-03-27T01:05:27Z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0x0101009E28FAAEBC93B741A5688F63C0F92E23</vt:lpwstr>
  </property>
</Properties>
</file>